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<sst xmlns="http://schemas.openxmlformats.org/spreadsheetml/2006/main" count="135" uniqueCount="94">
  <si>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</si>
  <si>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</si>
  <si>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</si>
  <si>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</si>
  <si>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</si>
  <si>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</si>
  <si>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</si>
  <si>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</si>
  <si>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</si>
  <si>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</si>
  <si>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</si>
  <si>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</si>
  <si>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</si>
  <si>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</si>
  <si>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</si>
  <si>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</si>
  <si>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</si>
  <si>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</si>
  <si>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</si>
  <si>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</si>
  <si>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</si>
  <si>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</si>
  <si>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</si>
  <si>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</si>
  <si>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</si>
  <si>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</si>
  <si>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</si>
  <si>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</si>
  <si>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</si>
  <si>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</si>
  <si>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</si>
  <si>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</si>
  <si>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</si>
  <si>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</si>
  <si>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</si>
  <si>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</si>
  <si>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</si>
  <si>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</si>
  <si>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</si>
  <si>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</si>
  <si>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</si>
  <si>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</si>
  <si>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</si>
  <si>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</si>
  <si>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</si>
  <si>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</si>
  <si>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</si>
  <si>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</si>
  <si>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</si>
  <si>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</si>
  <si>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</si>
  <si>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</si>
  <si>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</si>
  <si>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</si>
  <si>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</si>
  <si>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</si>
  <si>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</si>
  <si>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</si>
  <si>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</si>
  <si>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</si>
  <si>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</si>
  <si>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</si>
  <si>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</si>
  <si>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</si>
  <si>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</si>
  <si>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</si>
  <si>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</si>
  <si>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</si>
  <si>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</si>
  <si>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</si>
  <si>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</si>
  <si>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</si>
  <si>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Output from KnCalc for this motor.  Note that some values are averaged</t>
  </si>
  <si>
    <t>JY 38mm inhibitor tube, 2 layers posterboard + 2strips 324A</t>
  </si>
  <si>
    <t>JY 38mm inhibitor tube, 2 layers pink posterboard</t>
  </si>
  <si>
    <t>Average:</t>
  </si>
  <si>
    <t>Single moonburner grain</t>
  </si>
  <si>
    <t>11/28/04A</t>
  </si>
  <si>
    <t>seconds per inch at 1 atm</t>
  </si>
  <si>
    <t>Low ISP probably due to low Kn</t>
  </si>
  <si>
    <t>First value (3.15lb) not included in average.</t>
  </si>
  <si>
    <t>Inhibitor is 2 layers poster board with 2 strips Nashua 324A foil tape</t>
  </si>
  <si>
    <t>3-20-05A</t>
  </si>
  <si>
    <t>Moon Burner in 54mm Loki casing, attempt at delaying Ti burn</t>
  </si>
  <si>
    <t>Data from Test Stand B, 500.bf load cell</t>
  </si>
  <si>
    <t>Using INA125 amp C set at 10v excitation, 47ohm gain resistance</t>
  </si>
  <si>
    <t>Tested on Load Cell  B - 500lbf load cell</t>
  </si>
  <si>
    <t>INA 125 amp c set at 10v excitation, 47 ohm gain</t>
  </si>
  <si>
    <t>Barbell weights applied to load cell after test:</t>
  </si>
  <si>
    <t xml:space="preserve">5 inches of black match placed at head end of propellant grain.  Ignitor is e-match with black powder only, no metal </t>
  </si>
  <si>
    <t>Tested on load cell A using INA 125 amp C, excitation set to 10v (switch 1) gain set by 47 ohm resistor (switch 4)</t>
  </si>
  <si>
    <t xml:space="preserve">Kn calculated as if for centered-core inhibited grain.  </t>
  </si>
  <si>
    <t>Grain is an attempt to delay burning of Ti until burn is well underway. See Notes page for details</t>
  </si>
  <si>
    <t>Moon burner 54mm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</si>
</sst>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Data!$B$10:$B$617</c:f>
              <c:numCache>
                <c:ptCount val="608"/>
                <c:pt idx="0">
                  <c:v>-3.2855576000023756E-05</c:v>
                </c:pt>
                <c:pt idx="1">
                  <c:v>-0.032849641682</c:v>
                </c:pt>
                <c:pt idx="2">
                  <c:v>-3.2855576000023756E-05</c:v>
                </c:pt>
                <c:pt idx="3">
                  <c:v>-0.032849641682</c:v>
                </c:pt>
                <c:pt idx="4">
                  <c:v>-0.032849641682</c:v>
                </c:pt>
                <c:pt idx="5">
                  <c:v>-0.06566642778800001</c:v>
                </c:pt>
                <c:pt idx="6">
                  <c:v>-3.2855576000023756E-05</c:v>
                </c:pt>
                <c:pt idx="7">
                  <c:v>0.22969271224</c:v>
                </c:pt>
                <c:pt idx="8">
                  <c:v>0.13123428884799995</c:v>
                </c:pt>
                <c:pt idx="9">
                  <c:v>0.39376320097999995</c:v>
                </c:pt>
                <c:pt idx="10">
                  <c:v>0.45941290333999996</c:v>
                </c:pt>
                <c:pt idx="11">
                  <c:v>0.32814038219999997</c:v>
                </c:pt>
                <c:pt idx="12">
                  <c:v>0.49221087093999993</c:v>
                </c:pt>
                <c:pt idx="13">
                  <c:v>0.49221087093999993</c:v>
                </c:pt>
                <c:pt idx="14">
                  <c:v>0.39376320097999995</c:v>
                </c:pt>
                <c:pt idx="15">
                  <c:v>-0.55791553102</c:v>
                </c:pt>
                <c:pt idx="16">
                  <c:v>-1.01735591322</c:v>
                </c:pt>
                <c:pt idx="17">
                  <c:v>0.5578605733</c:v>
                </c:pt>
                <c:pt idx="18">
                  <c:v>0.42658805215999995</c:v>
                </c:pt>
                <c:pt idx="19">
                  <c:v>1.18137144424</c:v>
                </c:pt>
                <c:pt idx="20">
                  <c:v>1.87053201754</c:v>
                </c:pt>
                <c:pt idx="21">
                  <c:v>1.80488231518</c:v>
                </c:pt>
                <c:pt idx="22">
                  <c:v>2.49404288848</c:v>
                </c:pt>
                <c:pt idx="23">
                  <c:v>-1.47679629542</c:v>
                </c:pt>
                <c:pt idx="24">
                  <c:v>-2.822346358</c:v>
                </c:pt>
                <c:pt idx="25">
                  <c:v>6.6288450268</c:v>
                </c:pt>
                <c:pt idx="26">
                  <c:v>1.5095393053</c:v>
                </c:pt>
                <c:pt idx="27">
                  <c:v>10.337166052</c:v>
                </c:pt>
                <c:pt idx="28">
                  <c:v>-2.6581952185199995</c:v>
                </c:pt>
                <c:pt idx="29">
                  <c:v>10.8624712052</c:v>
                </c:pt>
                <c:pt idx="30">
                  <c:v>8.7620570998</c:v>
                </c:pt>
                <c:pt idx="31">
                  <c:v>11.6170932958</c:v>
                </c:pt>
                <c:pt idx="32">
                  <c:v>14.9971658092</c:v>
                </c:pt>
                <c:pt idx="33">
                  <c:v>16.047507279799998</c:v>
                </c:pt>
                <c:pt idx="34">
                  <c:v>16.3754869558</c:v>
                </c:pt>
                <c:pt idx="35">
                  <c:v>17.5242223292</c:v>
                </c:pt>
                <c:pt idx="36">
                  <c:v>19.919818143</c:v>
                </c:pt>
                <c:pt idx="37">
                  <c:v>20.641911101799998</c:v>
                </c:pt>
                <c:pt idx="38">
                  <c:v>22.3482119244</c:v>
                </c:pt>
                <c:pt idx="39">
                  <c:v>22.6764604362</c:v>
                </c:pt>
                <c:pt idx="40">
                  <c:v>23.7593310386</c:v>
                </c:pt>
                <c:pt idx="41">
                  <c:v>25.3016420232</c:v>
                </c:pt>
                <c:pt idx="42">
                  <c:v>25.9581390468</c:v>
                </c:pt>
                <c:pt idx="43">
                  <c:v>27.335653686</c:v>
                </c:pt>
                <c:pt idx="44">
                  <c:v>28.747041636</c:v>
                </c:pt>
                <c:pt idx="45">
                  <c:v>30.846649234</c:v>
                </c:pt>
                <c:pt idx="46">
                  <c:v>33.505435295999995</c:v>
                </c:pt>
                <c:pt idx="47">
                  <c:v>35.40879276</c:v>
                </c:pt>
                <c:pt idx="48">
                  <c:v>37.148160385999994</c:v>
                </c:pt>
                <c:pt idx="49">
                  <c:v>38.691277877999994</c:v>
                </c:pt>
                <c:pt idx="50">
                  <c:v>40.43064550399999</c:v>
                </c:pt>
                <c:pt idx="51">
                  <c:v>42.694242939999995</c:v>
                </c:pt>
                <c:pt idx="52">
                  <c:v>44.26962072799999</c:v>
                </c:pt>
                <c:pt idx="53">
                  <c:v>46.533218164</c:v>
                </c:pt>
                <c:pt idx="54">
                  <c:v>49.423203013999995</c:v>
                </c:pt>
                <c:pt idx="55">
                  <c:v>52.670739477999994</c:v>
                </c:pt>
                <c:pt idx="56">
                  <c:v>55.95322459599999</c:v>
                </c:pt>
                <c:pt idx="57">
                  <c:v>57.757112814</c:v>
                </c:pt>
                <c:pt idx="58">
                  <c:v>59.95618965799999</c:v>
                </c:pt>
                <c:pt idx="59">
                  <c:v>62.61497572</c:v>
                </c:pt>
                <c:pt idx="60">
                  <c:v>64.878573156</c:v>
                </c:pt>
                <c:pt idx="61">
                  <c:v>67.273900134</c:v>
                </c:pt>
                <c:pt idx="62">
                  <c:v>68.22557886599999</c:v>
                </c:pt>
                <c:pt idx="63">
                  <c:v>69.669227112</c:v>
                </c:pt>
                <c:pt idx="64">
                  <c:v>70.884364928</c:v>
                </c:pt>
                <c:pt idx="65">
                  <c:v>72.42748241999999</c:v>
                </c:pt>
                <c:pt idx="66">
                  <c:v>73.346900856</c:v>
                </c:pt>
                <c:pt idx="67">
                  <c:v>74.16685004600001</c:v>
                </c:pt>
                <c:pt idx="68">
                  <c:v>74.986799236</c:v>
                </c:pt>
                <c:pt idx="69">
                  <c:v>75.51102904599999</c:v>
                </c:pt>
                <c:pt idx="70">
                  <c:v>75.839008722</c:v>
                </c:pt>
                <c:pt idx="71">
                  <c:v>77.282656968</c:v>
                </c:pt>
                <c:pt idx="72">
                  <c:v>78.465534488</c:v>
                </c:pt>
                <c:pt idx="73">
                  <c:v>78.85803475600001</c:v>
                </c:pt>
                <c:pt idx="74">
                  <c:v>79.613463354</c:v>
                </c:pt>
                <c:pt idx="75">
                  <c:v>80.597402382</c:v>
                </c:pt>
                <c:pt idx="76">
                  <c:v>81.385091276</c:v>
                </c:pt>
                <c:pt idx="77">
                  <c:v>82.008790332</c:v>
                </c:pt>
                <c:pt idx="78">
                  <c:v>82.50075984600001</c:v>
                </c:pt>
                <c:pt idx="79">
                  <c:v>82.92820876799999</c:v>
                </c:pt>
                <c:pt idx="80">
                  <c:v>83.223928148</c:v>
                </c:pt>
                <c:pt idx="81">
                  <c:v>83.683637366</c:v>
                </c:pt>
                <c:pt idx="82">
                  <c:v>84.07613763399999</c:v>
                </c:pt>
                <c:pt idx="83">
                  <c:v>84.240127472</c:v>
                </c:pt>
                <c:pt idx="84">
                  <c:v>84.568107148</c:v>
                </c:pt>
                <c:pt idx="85">
                  <c:v>84.603055802</c:v>
                </c:pt>
                <c:pt idx="86">
                  <c:v>84.799305936</c:v>
                </c:pt>
                <c:pt idx="87">
                  <c:v>85.355796042</c:v>
                </c:pt>
                <c:pt idx="88">
                  <c:v>85.847765556</c:v>
                </c:pt>
                <c:pt idx="89">
                  <c:v>86.27521447800001</c:v>
                </c:pt>
                <c:pt idx="90">
                  <c:v>86.439204316</c:v>
                </c:pt>
                <c:pt idx="91">
                  <c:v>87.326362456</c:v>
                </c:pt>
                <c:pt idx="92">
                  <c:v>88.11405135000001</c:v>
                </c:pt>
                <c:pt idx="93">
                  <c:v>88.73775040599999</c:v>
                </c:pt>
                <c:pt idx="94">
                  <c:v>88.63828116</c:v>
                </c:pt>
                <c:pt idx="95">
                  <c:v>88.670541456</c:v>
                </c:pt>
                <c:pt idx="96">
                  <c:v>88.77001070200001</c:v>
                </c:pt>
                <c:pt idx="97">
                  <c:v>88.802270998</c:v>
                </c:pt>
                <c:pt idx="98">
                  <c:v>88.966260836</c:v>
                </c:pt>
                <c:pt idx="99">
                  <c:v>89.097990378</c:v>
                </c:pt>
                <c:pt idx="100">
                  <c:v>89.261980216</c:v>
                </c:pt>
                <c:pt idx="101">
                  <c:v>89.32650080799999</c:v>
                </c:pt>
                <c:pt idx="102">
                  <c:v>89.32650080799999</c:v>
                </c:pt>
                <c:pt idx="103">
                  <c:v>89.490490646</c:v>
                </c:pt>
                <c:pt idx="104">
                  <c:v>89.818470322</c:v>
                </c:pt>
                <c:pt idx="105">
                  <c:v>90.149138356</c:v>
                </c:pt>
                <c:pt idx="106">
                  <c:v>90.57389892</c:v>
                </c:pt>
                <c:pt idx="107">
                  <c:v>90.969087546</c:v>
                </c:pt>
                <c:pt idx="108">
                  <c:v>91.329327518</c:v>
                </c:pt>
                <c:pt idx="109">
                  <c:v>91.264806926</c:v>
                </c:pt>
                <c:pt idx="110">
                  <c:v>91.428796764</c:v>
                </c:pt>
                <c:pt idx="111">
                  <c:v>91.68956749</c:v>
                </c:pt>
                <c:pt idx="112">
                  <c:v>91.920766278</c:v>
                </c:pt>
                <c:pt idx="113">
                  <c:v>92.181537004</c:v>
                </c:pt>
                <c:pt idx="114">
                  <c:v>92.313266546</c:v>
                </c:pt>
                <c:pt idx="115">
                  <c:v>92.412735792</c:v>
                </c:pt>
                <c:pt idx="116">
                  <c:v>92.216485658</c:v>
                </c:pt>
                <c:pt idx="117">
                  <c:v>92.412735792</c:v>
                </c:pt>
                <c:pt idx="118">
                  <c:v>92.673506518</c:v>
                </c:pt>
                <c:pt idx="119">
                  <c:v>93.068695144</c:v>
                </c:pt>
                <c:pt idx="120">
                  <c:v>93.264945278</c:v>
                </c:pt>
                <c:pt idx="121">
                  <c:v>93.20042468599999</c:v>
                </c:pt>
                <c:pt idx="122">
                  <c:v>93.69239420000001</c:v>
                </c:pt>
                <c:pt idx="123">
                  <c:v>93.98811357999999</c:v>
                </c:pt>
                <c:pt idx="124">
                  <c:v>94.21662401</c:v>
                </c:pt>
                <c:pt idx="125">
                  <c:v>94.248884306</c:v>
                </c:pt>
                <c:pt idx="126">
                  <c:v>94.57686398199999</c:v>
                </c:pt>
                <c:pt idx="127">
                  <c:v>95.10378215</c:v>
                </c:pt>
                <c:pt idx="128">
                  <c:v>95.300032284</c:v>
                </c:pt>
                <c:pt idx="129">
                  <c:v>95.16830274200001</c:v>
                </c:pt>
                <c:pt idx="130">
                  <c:v>95.72748120600001</c:v>
                </c:pt>
                <c:pt idx="131">
                  <c:v>95.46402212199999</c:v>
                </c:pt>
                <c:pt idx="132">
                  <c:v>95.69522090999999</c:v>
                </c:pt>
                <c:pt idx="133">
                  <c:v>96.023200586</c:v>
                </c:pt>
                <c:pt idx="134">
                  <c:v>96.44796115</c:v>
                </c:pt>
                <c:pt idx="135">
                  <c:v>97.07166020599999</c:v>
                </c:pt>
                <c:pt idx="136">
                  <c:v>97.171129452</c:v>
                </c:pt>
                <c:pt idx="137">
                  <c:v>97.07166020599999</c:v>
                </c:pt>
                <c:pt idx="138">
                  <c:v>96.875410072</c:v>
                </c:pt>
                <c:pt idx="139">
                  <c:v>96.875410072</c:v>
                </c:pt>
                <c:pt idx="140">
                  <c:v>97.171129452</c:v>
                </c:pt>
                <c:pt idx="141">
                  <c:v>97.43458853599999</c:v>
                </c:pt>
                <c:pt idx="142">
                  <c:v>97.30285899399999</c:v>
                </c:pt>
                <c:pt idx="143">
                  <c:v>97.531369424</c:v>
                </c:pt>
                <c:pt idx="144">
                  <c:v>97.695359262</c:v>
                </c:pt>
                <c:pt idx="145">
                  <c:v>97.531369424</c:v>
                </c:pt>
                <c:pt idx="146">
                  <c:v>97.92655805</c:v>
                </c:pt>
                <c:pt idx="147">
                  <c:v>98.122808184</c:v>
                </c:pt>
                <c:pt idx="148">
                  <c:v>98.15506848</c:v>
                </c:pt>
                <c:pt idx="149">
                  <c:v>97.958818346</c:v>
                </c:pt>
                <c:pt idx="150">
                  <c:v>98.286798022</c:v>
                </c:pt>
                <c:pt idx="151">
                  <c:v>98.254537726</c:v>
                </c:pt>
                <c:pt idx="152">
                  <c:v>98.090547888</c:v>
                </c:pt>
                <c:pt idx="153">
                  <c:v>98.319058318</c:v>
                </c:pt>
                <c:pt idx="154">
                  <c:v>98.647037994</c:v>
                </c:pt>
                <c:pt idx="155">
                  <c:v>98.81102783200001</c:v>
                </c:pt>
                <c:pt idx="156">
                  <c:v>98.67929828999999</c:v>
                </c:pt>
                <c:pt idx="157">
                  <c:v>98.582517402</c:v>
                </c:pt>
                <c:pt idx="158">
                  <c:v>98.483048156</c:v>
                </c:pt>
                <c:pt idx="159">
                  <c:v>98.550257106</c:v>
                </c:pt>
                <c:pt idx="160">
                  <c:v>99.007277966</c:v>
                </c:pt>
                <c:pt idx="161">
                  <c:v>99.27073705</c:v>
                </c:pt>
                <c:pt idx="162">
                  <c:v>99.730446268</c:v>
                </c:pt>
                <c:pt idx="163">
                  <c:v>99.598716726</c:v>
                </c:pt>
                <c:pt idx="164">
                  <c:v>99.337946</c:v>
                </c:pt>
                <c:pt idx="165">
                  <c:v>99.894436106</c:v>
                </c:pt>
                <c:pt idx="166">
                  <c:v>100.38640561999999</c:v>
                </c:pt>
                <c:pt idx="167">
                  <c:v>100.550395458</c:v>
                </c:pt>
                <c:pt idx="168">
                  <c:v>100.61760440799999</c:v>
                </c:pt>
                <c:pt idx="169">
                  <c:v>100.41866591600001</c:v>
                </c:pt>
                <c:pt idx="170">
                  <c:v>100.354145324</c:v>
                </c:pt>
                <c:pt idx="171">
                  <c:v>100.222415782</c:v>
                </c:pt>
                <c:pt idx="172">
                  <c:v>100.550395458</c:v>
                </c:pt>
                <c:pt idx="173">
                  <c:v>100.91063543</c:v>
                </c:pt>
                <c:pt idx="174">
                  <c:v>100.91063543</c:v>
                </c:pt>
                <c:pt idx="175">
                  <c:v>100.813854542</c:v>
                </c:pt>
                <c:pt idx="176">
                  <c:v>100.84611483799999</c:v>
                </c:pt>
                <c:pt idx="177">
                  <c:v>100.781594246</c:v>
                </c:pt>
                <c:pt idx="178">
                  <c:v>100.71438529599999</c:v>
                </c:pt>
                <c:pt idx="179">
                  <c:v>100.84611483799999</c:v>
                </c:pt>
                <c:pt idx="180">
                  <c:v>101.074625268</c:v>
                </c:pt>
                <c:pt idx="181">
                  <c:v>101.338084352</c:v>
                </c:pt>
                <c:pt idx="182">
                  <c:v>101.305824056</c:v>
                </c:pt>
                <c:pt idx="183">
                  <c:v>101.109573922</c:v>
                </c:pt>
                <c:pt idx="184">
                  <c:v>100.91063543</c:v>
                </c:pt>
                <c:pt idx="185">
                  <c:v>100.649864704</c:v>
                </c:pt>
                <c:pt idx="186">
                  <c:v>100.682125</c:v>
                </c:pt>
                <c:pt idx="187">
                  <c:v>100.781594246</c:v>
                </c:pt>
                <c:pt idx="188">
                  <c:v>101.074625268</c:v>
                </c:pt>
                <c:pt idx="189">
                  <c:v>101.338084352</c:v>
                </c:pt>
                <c:pt idx="190">
                  <c:v>101.305824056</c:v>
                </c:pt>
                <c:pt idx="191">
                  <c:v>101.437553598</c:v>
                </c:pt>
                <c:pt idx="192">
                  <c:v>101.40529330199999</c:v>
                </c:pt>
                <c:pt idx="193">
                  <c:v>101.633803732</c:v>
                </c:pt>
                <c:pt idx="194">
                  <c:v>101.929523112</c:v>
                </c:pt>
                <c:pt idx="195">
                  <c:v>102.453752922</c:v>
                </c:pt>
                <c:pt idx="196">
                  <c:v>102.58548246400001</c:v>
                </c:pt>
                <c:pt idx="197">
                  <c:v>102.55322216799999</c:v>
                </c:pt>
                <c:pt idx="198">
                  <c:v>103.077451978</c:v>
                </c:pt>
                <c:pt idx="199">
                  <c:v>103.5049009</c:v>
                </c:pt>
                <c:pt idx="200">
                  <c:v>103.43769195</c:v>
                </c:pt>
                <c:pt idx="201">
                  <c:v>103.668890738</c:v>
                </c:pt>
                <c:pt idx="202">
                  <c:v>103.832880576</c:v>
                </c:pt>
                <c:pt idx="203">
                  <c:v>103.70115103399999</c:v>
                </c:pt>
                <c:pt idx="204">
                  <c:v>103.5049009</c:v>
                </c:pt>
                <c:pt idx="205">
                  <c:v>103.43769195</c:v>
                </c:pt>
                <c:pt idx="206">
                  <c:v>103.569421492</c:v>
                </c:pt>
                <c:pt idx="207">
                  <c:v>103.964610118</c:v>
                </c:pt>
                <c:pt idx="208">
                  <c:v>104.225380844</c:v>
                </c:pt>
                <c:pt idx="209">
                  <c:v>103.964610118</c:v>
                </c:pt>
                <c:pt idx="210">
                  <c:v>103.865140872</c:v>
                </c:pt>
                <c:pt idx="211">
                  <c:v>104.42431933600001</c:v>
                </c:pt>
                <c:pt idx="212">
                  <c:v>104.32485009</c:v>
                </c:pt>
                <c:pt idx="213">
                  <c:v>103.996870414</c:v>
                </c:pt>
                <c:pt idx="214">
                  <c:v>103.832880576</c:v>
                </c:pt>
                <c:pt idx="215">
                  <c:v>103.897401168</c:v>
                </c:pt>
                <c:pt idx="216">
                  <c:v>103.80062028</c:v>
                </c:pt>
                <c:pt idx="217">
                  <c:v>103.14466092800001</c:v>
                </c:pt>
                <c:pt idx="218">
                  <c:v>102.848941548</c:v>
                </c:pt>
                <c:pt idx="219">
                  <c:v>102.717212006</c:v>
                </c:pt>
                <c:pt idx="220">
                  <c:v>102.749472302</c:v>
                </c:pt>
                <c:pt idx="221">
                  <c:v>102.650003056</c:v>
                </c:pt>
                <c:pt idx="222">
                  <c:v>102.68495170999999</c:v>
                </c:pt>
                <c:pt idx="223">
                  <c:v>102.486013218</c:v>
                </c:pt>
                <c:pt idx="224">
                  <c:v>102.158033542</c:v>
                </c:pt>
                <c:pt idx="225">
                  <c:v>101.99404370399999</c:v>
                </c:pt>
                <c:pt idx="226">
                  <c:v>101.897262816</c:v>
                </c:pt>
                <c:pt idx="227">
                  <c:v>101.60154343599999</c:v>
                </c:pt>
                <c:pt idx="228">
                  <c:v>101.27356375999999</c:v>
                </c:pt>
                <c:pt idx="229">
                  <c:v>100.74664559200001</c:v>
                </c:pt>
                <c:pt idx="230">
                  <c:v>100.74664559200001</c:v>
                </c:pt>
                <c:pt idx="231">
                  <c:v>100.38640561999999</c:v>
                </c:pt>
                <c:pt idx="232">
                  <c:v>99.993905352</c:v>
                </c:pt>
                <c:pt idx="233">
                  <c:v>99.466987184</c:v>
                </c:pt>
                <c:pt idx="234">
                  <c:v>99.466987184</c:v>
                </c:pt>
                <c:pt idx="235">
                  <c:v>99.50193583800001</c:v>
                </c:pt>
                <c:pt idx="236">
                  <c:v>99.337946</c:v>
                </c:pt>
                <c:pt idx="237">
                  <c:v>99.23847675399999</c:v>
                </c:pt>
                <c:pt idx="238">
                  <c:v>98.878236782</c:v>
                </c:pt>
                <c:pt idx="239">
                  <c:v>99.27073705</c:v>
                </c:pt>
                <c:pt idx="240">
                  <c:v>99.27073705</c:v>
                </c:pt>
                <c:pt idx="241">
                  <c:v>99.23847675399999</c:v>
                </c:pt>
                <c:pt idx="242">
                  <c:v>98.647037994</c:v>
                </c:pt>
                <c:pt idx="243">
                  <c:v>98.21958907199999</c:v>
                </c:pt>
                <c:pt idx="244">
                  <c:v>98.090547888</c:v>
                </c:pt>
                <c:pt idx="245">
                  <c:v>97.695359262</c:v>
                </c:pt>
                <c:pt idx="246">
                  <c:v>97.103920502</c:v>
                </c:pt>
                <c:pt idx="247">
                  <c:v>97.00713961400001</c:v>
                </c:pt>
                <c:pt idx="248">
                  <c:v>97.466848832</c:v>
                </c:pt>
                <c:pt idx="249">
                  <c:v>96.679159938</c:v>
                </c:pt>
                <c:pt idx="250">
                  <c:v>96.251711016</c:v>
                </c:pt>
                <c:pt idx="251">
                  <c:v>96.055460882</c:v>
                </c:pt>
                <c:pt idx="252">
                  <c:v>95.759741502</c:v>
                </c:pt>
                <c:pt idx="253">
                  <c:v>95.39950153</c:v>
                </c:pt>
                <c:pt idx="254">
                  <c:v>95.235511692</c:v>
                </c:pt>
                <c:pt idx="255">
                  <c:v>95.10378215</c:v>
                </c:pt>
                <c:pt idx="256">
                  <c:v>94.51234339</c:v>
                </c:pt>
                <c:pt idx="257">
                  <c:v>94.380613848</c:v>
                </c:pt>
                <c:pt idx="258">
                  <c:v>93.10095543999999</c:v>
                </c:pt>
                <c:pt idx="259">
                  <c:v>92.181537004</c:v>
                </c:pt>
                <c:pt idx="260">
                  <c:v>91.557837948</c:v>
                </c:pt>
                <c:pt idx="261">
                  <c:v>91.297067222</c:v>
                </c:pt>
                <c:pt idx="262">
                  <c:v>91.329327518</c:v>
                </c:pt>
                <c:pt idx="263">
                  <c:v>90.737888758</c:v>
                </c:pt>
                <c:pt idx="264">
                  <c:v>89.622220188</c:v>
                </c:pt>
                <c:pt idx="265">
                  <c:v>89.065730082</c:v>
                </c:pt>
                <c:pt idx="266">
                  <c:v>89.033469786</c:v>
                </c:pt>
                <c:pt idx="267">
                  <c:v>88.34256178</c:v>
                </c:pt>
                <c:pt idx="268">
                  <c:v>87.686602428</c:v>
                </c:pt>
                <c:pt idx="269">
                  <c:v>87.095163668</c:v>
                </c:pt>
                <c:pt idx="270">
                  <c:v>86.866653238</c:v>
                </c:pt>
                <c:pt idx="271">
                  <c:v>86.60319415400001</c:v>
                </c:pt>
                <c:pt idx="272">
                  <c:v>86.14348493600001</c:v>
                </c:pt>
                <c:pt idx="273">
                  <c:v>85.619255126</c:v>
                </c:pt>
                <c:pt idx="274">
                  <c:v>85.060076662</c:v>
                </c:pt>
                <c:pt idx="275">
                  <c:v>85.159545908</c:v>
                </c:pt>
                <c:pt idx="276">
                  <c:v>84.47132626</c:v>
                </c:pt>
                <c:pt idx="277">
                  <c:v>84.011617042</c:v>
                </c:pt>
                <c:pt idx="278">
                  <c:v>83.320709036</c:v>
                </c:pt>
                <c:pt idx="279">
                  <c:v>82.14051987399999</c:v>
                </c:pt>
                <c:pt idx="280">
                  <c:v>81.549081114</c:v>
                </c:pt>
                <c:pt idx="281">
                  <c:v>80.796340874</c:v>
                </c:pt>
                <c:pt idx="282">
                  <c:v>80.105432868</c:v>
                </c:pt>
                <c:pt idx="283">
                  <c:v>80.23716241</c:v>
                </c:pt>
                <c:pt idx="284">
                  <c:v>79.680672304</c:v>
                </c:pt>
                <c:pt idx="285">
                  <c:v>79.15375413599999</c:v>
                </c:pt>
                <c:pt idx="286">
                  <c:v>78.398325538</c:v>
                </c:pt>
                <c:pt idx="287">
                  <c:v>78.070345862</c:v>
                </c:pt>
                <c:pt idx="288">
                  <c:v>77.513855756</c:v>
                </c:pt>
                <c:pt idx="289">
                  <c:v>76.758427158</c:v>
                </c:pt>
                <c:pt idx="290">
                  <c:v>75.642758588</c:v>
                </c:pt>
                <c:pt idx="291">
                  <c:v>75.314778912</c:v>
                </c:pt>
                <c:pt idx="292">
                  <c:v>74.919590286</c:v>
                </c:pt>
                <c:pt idx="293">
                  <c:v>74.29857958800001</c:v>
                </c:pt>
                <c:pt idx="294">
                  <c:v>73.60767158200001</c:v>
                </c:pt>
                <c:pt idx="295">
                  <c:v>72.45974271600001</c:v>
                </c:pt>
                <c:pt idx="296">
                  <c:v>71.73657441399999</c:v>
                </c:pt>
                <c:pt idx="297">
                  <c:v>71.376334442</c:v>
                </c:pt>
                <c:pt idx="298">
                  <c:v>71.112875358</c:v>
                </c:pt>
                <c:pt idx="299">
                  <c:v>70.688114794</c:v>
                </c:pt>
                <c:pt idx="300">
                  <c:v>70.096676034</c:v>
                </c:pt>
                <c:pt idx="301">
                  <c:v>69.572446224</c:v>
                </c:pt>
                <c:pt idx="302">
                  <c:v>68.78475732999999</c:v>
                </c:pt>
                <c:pt idx="303">
                  <c:v>67.865338894</c:v>
                </c:pt>
                <c:pt idx="304">
                  <c:v>66.84913956999999</c:v>
                </c:pt>
                <c:pt idx="305">
                  <c:v>65.929721134</c:v>
                </c:pt>
                <c:pt idx="306">
                  <c:v>64.55059348</c:v>
                </c:pt>
                <c:pt idx="307">
                  <c:v>63.63117504399999</c:v>
                </c:pt>
                <c:pt idx="308">
                  <c:v>63.106945233999994</c:v>
                </c:pt>
                <c:pt idx="309">
                  <c:v>62.351516635999985</c:v>
                </c:pt>
                <c:pt idx="310">
                  <c:v>61.795026529999994</c:v>
                </c:pt>
                <c:pt idx="311">
                  <c:v>61.26810836199999</c:v>
                </c:pt>
                <c:pt idx="312">
                  <c:v>60.64440930599999</c:v>
                </c:pt>
                <c:pt idx="313">
                  <c:v>60.05565890399999</c:v>
                </c:pt>
                <c:pt idx="314">
                  <c:v>59.36475089799999</c:v>
                </c:pt>
                <c:pt idx="315">
                  <c:v>58.90504168</c:v>
                </c:pt>
                <c:pt idx="316">
                  <c:v>58.70879154599999</c:v>
                </c:pt>
                <c:pt idx="317">
                  <c:v>58.413072166</c:v>
                </c:pt>
                <c:pt idx="318">
                  <c:v>57.496342088</c:v>
                </c:pt>
                <c:pt idx="319">
                  <c:v>56.60918394799999</c:v>
                </c:pt>
                <c:pt idx="320">
                  <c:v>56.05000548399999</c:v>
                </c:pt>
                <c:pt idx="321">
                  <c:v>55.39404613199999</c:v>
                </c:pt>
                <c:pt idx="322">
                  <c:v>54.70582648399999</c:v>
                </c:pt>
                <c:pt idx="323">
                  <c:v>54.14664802</c:v>
                </c:pt>
                <c:pt idx="324">
                  <c:v>54.213856969999995</c:v>
                </c:pt>
                <c:pt idx="325">
                  <c:v>53.39390778</c:v>
                </c:pt>
                <c:pt idx="326">
                  <c:v>52.866989612</c:v>
                </c:pt>
                <c:pt idx="327">
                  <c:v>52.866989612</c:v>
                </c:pt>
                <c:pt idx="328">
                  <c:v>51.68680044999999</c:v>
                </c:pt>
                <c:pt idx="329">
                  <c:v>51.127621985999994</c:v>
                </c:pt>
                <c:pt idx="330">
                  <c:v>50.799642309999996</c:v>
                </c:pt>
                <c:pt idx="331">
                  <c:v>50.439402337999994</c:v>
                </c:pt>
                <c:pt idx="332">
                  <c:v>49.68397373999999</c:v>
                </c:pt>
                <c:pt idx="333">
                  <c:v>48.99575409199999</c:v>
                </c:pt>
                <c:pt idx="334">
                  <c:v>48.66777441599999</c:v>
                </c:pt>
                <c:pt idx="335">
                  <c:v>48.40431533199999</c:v>
                </c:pt>
                <c:pt idx="336">
                  <c:v>47.91234581799999</c:v>
                </c:pt>
                <c:pt idx="337">
                  <c:v>46.92840678999999</c:v>
                </c:pt>
                <c:pt idx="338">
                  <c:v>46.89614649399999</c:v>
                </c:pt>
                <c:pt idx="339">
                  <c:v>46.732156655999994</c:v>
                </c:pt>
                <c:pt idx="340">
                  <c:v>46.60042711399999</c:v>
                </c:pt>
                <c:pt idx="341">
                  <c:v>46.304707734</c:v>
                </c:pt>
                <c:pt idx="342">
                  <c:v>45.90951910799999</c:v>
                </c:pt>
                <c:pt idx="343">
                  <c:v>45.35302900199999</c:v>
                </c:pt>
                <c:pt idx="344">
                  <c:v>44.629860699999995</c:v>
                </c:pt>
                <c:pt idx="345">
                  <c:v>44.170151481999994</c:v>
                </c:pt>
                <c:pt idx="346">
                  <c:v>43.613661375999996</c:v>
                </c:pt>
                <c:pt idx="347">
                  <c:v>43.41741124199999</c:v>
                </c:pt>
                <c:pt idx="348">
                  <c:v>42.56251339799999</c:v>
                </c:pt>
                <c:pt idx="349">
                  <c:v>41.742564208</c:v>
                </c:pt>
                <c:pt idx="350">
                  <c:v>41.28285499</c:v>
                </c:pt>
                <c:pt idx="351">
                  <c:v>40.858094425999994</c:v>
                </c:pt>
                <c:pt idx="352">
                  <c:v>40.298915961999995</c:v>
                </c:pt>
                <c:pt idx="353">
                  <c:v>39.906415693999996</c:v>
                </c:pt>
                <c:pt idx="354">
                  <c:v>39.446706475999996</c:v>
                </c:pt>
                <c:pt idx="355">
                  <c:v>39.11872679999999</c:v>
                </c:pt>
                <c:pt idx="356">
                  <c:v>38.691277877999994</c:v>
                </c:pt>
                <c:pt idx="357">
                  <c:v>37.739599145999996</c:v>
                </c:pt>
                <c:pt idx="358">
                  <c:v>37.148160385999994</c:v>
                </c:pt>
                <c:pt idx="359">
                  <c:v>36.85244100599999</c:v>
                </c:pt>
                <c:pt idx="360">
                  <c:v>36.556721626</c:v>
                </c:pt>
                <c:pt idx="361">
                  <c:v>36.26369060399999</c:v>
                </c:pt>
                <c:pt idx="362">
                  <c:v>35.508262005999995</c:v>
                </c:pt>
                <c:pt idx="363">
                  <c:v>34.720573112</c:v>
                </c:pt>
                <c:pt idx="364">
                  <c:v>33.93288421799999</c:v>
                </c:pt>
                <c:pt idx="365">
                  <c:v>33.833414972</c:v>
                </c:pt>
                <c:pt idx="366">
                  <c:v>33.013465782</c:v>
                </c:pt>
                <c:pt idx="367">
                  <c:v>32.422027021999995</c:v>
                </c:pt>
                <c:pt idx="368">
                  <c:v>32.161256296</c:v>
                </c:pt>
                <c:pt idx="369">
                  <c:v>31.865536915999996</c:v>
                </c:pt>
                <c:pt idx="370">
                  <c:v>31.569817536</c:v>
                </c:pt>
                <c:pt idx="371">
                  <c:v>31.077848022</c:v>
                </c:pt>
                <c:pt idx="372">
                  <c:v>30.454148965999998</c:v>
                </c:pt>
                <c:pt idx="373">
                  <c:v>30.322419424</c:v>
                </c:pt>
                <c:pt idx="374">
                  <c:v>29.798189613999998</c:v>
                </c:pt>
                <c:pt idx="375">
                  <c:v>29.403000988</c:v>
                </c:pt>
                <c:pt idx="376">
                  <c:v>28.943291769999995</c:v>
                </c:pt>
                <c:pt idx="377">
                  <c:v>28.319592714</c:v>
                </c:pt>
                <c:pt idx="378">
                  <c:v>28.026561692</c:v>
                </c:pt>
                <c:pt idx="379">
                  <c:v>27.59911277</c:v>
                </c:pt>
                <c:pt idx="380">
                  <c:v>27.039934305999996</c:v>
                </c:pt>
                <c:pt idx="381">
                  <c:v>26.6799631698</c:v>
                </c:pt>
                <c:pt idx="382">
                  <c:v>26.18772482</c:v>
                </c:pt>
                <c:pt idx="383">
                  <c:v>25.826947176399997</c:v>
                </c:pt>
                <c:pt idx="384">
                  <c:v>25.662688502600002</c:v>
                </c:pt>
                <c:pt idx="385">
                  <c:v>25.629890535</c:v>
                </c:pt>
                <c:pt idx="386">
                  <c:v>25.465900697000002</c:v>
                </c:pt>
                <c:pt idx="387">
                  <c:v>25.1048542176</c:v>
                </c:pt>
                <c:pt idx="388">
                  <c:v>24.678211802999996</c:v>
                </c:pt>
                <c:pt idx="389">
                  <c:v>24.2515693884</c:v>
                </c:pt>
                <c:pt idx="390">
                  <c:v>23.9235897124</c:v>
                </c:pt>
                <c:pt idx="391">
                  <c:v>23.595341200599997</c:v>
                </c:pt>
                <c:pt idx="392">
                  <c:v>23.3654865916</c:v>
                </c:pt>
                <c:pt idx="393">
                  <c:v>22.9719109804</c:v>
                </c:pt>
                <c:pt idx="394">
                  <c:v>22.774854338999997</c:v>
                </c:pt>
                <c:pt idx="395">
                  <c:v>22.3154139568</c:v>
                </c:pt>
                <c:pt idx="396">
                  <c:v>21.888771542199997</c:v>
                </c:pt>
                <c:pt idx="397">
                  <c:v>21.659185769</c:v>
                </c:pt>
                <c:pt idx="398">
                  <c:v>21.2325433544</c:v>
                </c:pt>
                <c:pt idx="399">
                  <c:v>21.068284680599998</c:v>
                </c:pt>
                <c:pt idx="400">
                  <c:v>20.871496875</c:v>
                </c:pt>
                <c:pt idx="401">
                  <c:v>20.6088442984</c:v>
                </c:pt>
                <c:pt idx="402">
                  <c:v>20.4448544604</c:v>
                </c:pt>
                <c:pt idx="403">
                  <c:v>20.2480666548</c:v>
                </c:pt>
                <c:pt idx="404">
                  <c:v>19.9526161106</c:v>
                </c:pt>
                <c:pt idx="405">
                  <c:v>19.8542222078</c:v>
                </c:pt>
                <c:pt idx="406">
                  <c:v>19.6243675988</c:v>
                </c:pt>
                <c:pt idx="407">
                  <c:v>19.4275797932</c:v>
                </c:pt>
                <c:pt idx="408">
                  <c:v>19.361983858</c:v>
                </c:pt>
                <c:pt idx="409">
                  <c:v>19.0337353462</c:v>
                </c:pt>
                <c:pt idx="410">
                  <c:v>18.7054868344</c:v>
                </c:pt>
                <c:pt idx="411">
                  <c:v>18.7054868344</c:v>
                </c:pt>
                <c:pt idx="412">
                  <c:v>18.574294964</c:v>
                </c:pt>
                <c:pt idx="413">
                  <c:v>18.3775071584</c:v>
                </c:pt>
                <c:pt idx="414">
                  <c:v>18.180450517</c:v>
                </c:pt>
                <c:pt idx="415">
                  <c:v>17.786606069999998</c:v>
                </c:pt>
                <c:pt idx="416">
                  <c:v>17.557020296799998</c:v>
                </c:pt>
                <c:pt idx="417">
                  <c:v>17.2943677202</c:v>
                </c:pt>
                <c:pt idx="418">
                  <c:v>16.933590076599998</c:v>
                </c:pt>
                <c:pt idx="419">
                  <c:v>16.6053415648</c:v>
                </c:pt>
                <c:pt idx="420">
                  <c:v>16.4082849234</c:v>
                </c:pt>
                <c:pt idx="421">
                  <c:v>16.4082849234</c:v>
                </c:pt>
                <c:pt idx="422">
                  <c:v>16.277093052999998</c:v>
                </c:pt>
                <c:pt idx="423">
                  <c:v>16.0803052474</c:v>
                </c:pt>
                <c:pt idx="424">
                  <c:v>15.981911344599997</c:v>
                </c:pt>
                <c:pt idx="425">
                  <c:v>15.9488445412</c:v>
                </c:pt>
                <c:pt idx="426">
                  <c:v>15.6536628328</c:v>
                </c:pt>
                <c:pt idx="427">
                  <c:v>15.55526893</c:v>
                </c:pt>
                <c:pt idx="428">
                  <c:v>15.423808223799998</c:v>
                </c:pt>
                <c:pt idx="429">
                  <c:v>15.358212288599999</c:v>
                </c:pt>
                <c:pt idx="430">
                  <c:v>15.2598183858</c:v>
                </c:pt>
                <c:pt idx="431">
                  <c:v>15.095828547799998</c:v>
                </c:pt>
                <c:pt idx="432">
                  <c:v>14.8003780036</c:v>
                </c:pt>
                <c:pt idx="433">
                  <c:v>14.5707922304</c:v>
                </c:pt>
                <c:pt idx="434">
                  <c:v>14.5707922304</c:v>
                </c:pt>
                <c:pt idx="435">
                  <c:v>14.5049274594</c:v>
                </c:pt>
                <c:pt idx="436">
                  <c:v>14.439331524199998</c:v>
                </c:pt>
                <c:pt idx="437">
                  <c:v>14.275341686199999</c:v>
                </c:pt>
                <c:pt idx="438">
                  <c:v>14.1769477834</c:v>
                </c:pt>
                <c:pt idx="439">
                  <c:v>14.0454870772</c:v>
                </c:pt>
                <c:pt idx="440">
                  <c:v>13.815901304</c:v>
                </c:pt>
                <c:pt idx="441">
                  <c:v>13.750305368800001</c:v>
                </c:pt>
                <c:pt idx="442">
                  <c:v>13.750305368800001</c:v>
                </c:pt>
                <c:pt idx="443">
                  <c:v>13.6847094336</c:v>
                </c:pt>
                <c:pt idx="444">
                  <c:v>13.618844662599999</c:v>
                </c:pt>
                <c:pt idx="445">
                  <c:v>13.487652792199999</c:v>
                </c:pt>
                <c:pt idx="446">
                  <c:v>13.290864986599999</c:v>
                </c:pt>
                <c:pt idx="447">
                  <c:v>12.962616474799999</c:v>
                </c:pt>
                <c:pt idx="448">
                  <c:v>12.9298185072</c:v>
                </c:pt>
                <c:pt idx="449">
                  <c:v>12.6999638982</c:v>
                </c:pt>
                <c:pt idx="450">
                  <c:v>12.6999638982</c:v>
                </c:pt>
                <c:pt idx="451">
                  <c:v>12.7986266368</c:v>
                </c:pt>
                <c:pt idx="452">
                  <c:v>12.8314246044</c:v>
                </c:pt>
                <c:pt idx="453">
                  <c:v>12.7658286692</c:v>
                </c:pt>
                <c:pt idx="454">
                  <c:v>12.6999638982</c:v>
                </c:pt>
                <c:pt idx="455">
                  <c:v>12.4375801574</c:v>
                </c:pt>
                <c:pt idx="456">
                  <c:v>12.0437357104</c:v>
                </c:pt>
                <c:pt idx="457">
                  <c:v>11.8141499372</c:v>
                </c:pt>
                <c:pt idx="458">
                  <c:v>12.076533678</c:v>
                </c:pt>
                <c:pt idx="459">
                  <c:v>11.91254384</c:v>
                </c:pt>
                <c:pt idx="460">
                  <c:v>11.9453418076</c:v>
                </c:pt>
                <c:pt idx="461">
                  <c:v>11.879745872400001</c:v>
                </c:pt>
                <c:pt idx="462">
                  <c:v>11.7482851662</c:v>
                </c:pt>
                <c:pt idx="463">
                  <c:v>11.6498912634</c:v>
                </c:pt>
                <c:pt idx="464">
                  <c:v>11.4859014254</c:v>
                </c:pt>
                <c:pt idx="465">
                  <c:v>11.453103457800001</c:v>
                </c:pt>
                <c:pt idx="466">
                  <c:v>11.2560468164</c:v>
                </c:pt>
                <c:pt idx="467">
                  <c:v>11.124854946000001</c:v>
                </c:pt>
                <c:pt idx="468">
                  <c:v>11.0592590108</c:v>
                </c:pt>
                <c:pt idx="469">
                  <c:v>10.7638084666</c:v>
                </c:pt>
                <c:pt idx="470">
                  <c:v>10.698212531400001</c:v>
                </c:pt>
                <c:pt idx="471">
                  <c:v>10.9936630756</c:v>
                </c:pt>
                <c:pt idx="472">
                  <c:v>11.1904508812</c:v>
                </c:pt>
                <c:pt idx="473">
                  <c:v>11.0920569784</c:v>
                </c:pt>
                <c:pt idx="474">
                  <c:v>11.0920569784</c:v>
                </c:pt>
                <c:pt idx="475">
                  <c:v>10.8952691728</c:v>
                </c:pt>
                <c:pt idx="476">
                  <c:v>10.6326165962</c:v>
                </c:pt>
                <c:pt idx="477">
                  <c:v>10.4686267582</c:v>
                </c:pt>
                <c:pt idx="478">
                  <c:v>10.3702328554</c:v>
                </c:pt>
                <c:pt idx="479">
                  <c:v>10.2387721492</c:v>
                </c:pt>
                <c:pt idx="480">
                  <c:v>10.107580278799999</c:v>
                </c:pt>
                <c:pt idx="481">
                  <c:v>10.1403782464</c:v>
                </c:pt>
                <c:pt idx="482">
                  <c:v>10.337166052</c:v>
                </c:pt>
                <c:pt idx="483">
                  <c:v>10.435828790599999</c:v>
                </c:pt>
                <c:pt idx="484">
                  <c:v>10.4686267582</c:v>
                </c:pt>
                <c:pt idx="485">
                  <c:v>10.403030823</c:v>
                </c:pt>
                <c:pt idx="486">
                  <c:v>10.337166052</c:v>
                </c:pt>
                <c:pt idx="487">
                  <c:v>10.0419843436</c:v>
                </c:pt>
                <c:pt idx="488">
                  <c:v>9.910792473199999</c:v>
                </c:pt>
                <c:pt idx="489">
                  <c:v>9.8121297346</c:v>
                </c:pt>
                <c:pt idx="490">
                  <c:v>9.7465337994</c:v>
                </c:pt>
                <c:pt idx="491">
                  <c:v>9.779331766999999</c:v>
                </c:pt>
                <c:pt idx="492">
                  <c:v>9.779331766999999</c:v>
                </c:pt>
                <c:pt idx="493">
                  <c:v>9.5169480262</c:v>
                </c:pt>
                <c:pt idx="494">
                  <c:v>9.3198913848</c:v>
                </c:pt>
                <c:pt idx="495">
                  <c:v>9.1559015468</c:v>
                </c:pt>
                <c:pt idx="496">
                  <c:v>9.057507644</c:v>
                </c:pt>
                <c:pt idx="497">
                  <c:v>8.9588449054</c:v>
                </c:pt>
                <c:pt idx="498">
                  <c:v>8.8604510026</c:v>
                </c:pt>
                <c:pt idx="499">
                  <c:v>8.926046937799999</c:v>
                </c:pt>
                <c:pt idx="500">
                  <c:v>8.7948550674</c:v>
                </c:pt>
                <c:pt idx="501">
                  <c:v>8.663663197</c:v>
                </c:pt>
                <c:pt idx="502">
                  <c:v>8.7948550674</c:v>
                </c:pt>
                <c:pt idx="503">
                  <c:v>9.0247096764</c:v>
                </c:pt>
                <c:pt idx="504">
                  <c:v>8.9919117088</c:v>
                </c:pt>
                <c:pt idx="505">
                  <c:v>8.7948550674</c:v>
                </c:pt>
                <c:pt idx="506">
                  <c:v>8.5652692942</c:v>
                </c:pt>
                <c:pt idx="507">
                  <c:v>8.4666065556</c:v>
                </c:pt>
                <c:pt idx="508">
                  <c:v>8.3354146852</c:v>
                </c:pt>
                <c:pt idx="509">
                  <c:v>8.3354146852</c:v>
                </c:pt>
                <c:pt idx="510">
                  <c:v>8.3026167176</c:v>
                </c:pt>
                <c:pt idx="511">
                  <c:v>8.1714248472</c:v>
                </c:pt>
                <c:pt idx="512">
                  <c:v>7.9415702382</c:v>
                </c:pt>
                <c:pt idx="513">
                  <c:v>7.875974302999999</c:v>
                </c:pt>
                <c:pt idx="514">
                  <c:v>7.679186497399999</c:v>
                </c:pt>
                <c:pt idx="515">
                  <c:v>7.6135905622</c:v>
                </c:pt>
                <c:pt idx="516">
                  <c:v>7.875974302999999</c:v>
                </c:pt>
                <c:pt idx="517">
                  <c:v>7.875974302999999</c:v>
                </c:pt>
                <c:pt idx="518">
                  <c:v>7.810378367799999</c:v>
                </c:pt>
                <c:pt idx="519">
                  <c:v>7.482129855999999</c:v>
                </c:pt>
                <c:pt idx="520">
                  <c:v>7.2853420504</c:v>
                </c:pt>
                <c:pt idx="521">
                  <c:v>7.4493318884</c:v>
                </c:pt>
                <c:pt idx="522">
                  <c:v>7.416533920799999</c:v>
                </c:pt>
                <c:pt idx="523">
                  <c:v>7.318140017999999</c:v>
                </c:pt>
                <c:pt idx="524">
                  <c:v>7.1213522124</c:v>
                </c:pt>
                <c:pt idx="525">
                  <c:v>6.924295571</c:v>
                </c:pt>
                <c:pt idx="526">
                  <c:v>6.825901668199999</c:v>
                </c:pt>
                <c:pt idx="527">
                  <c:v>6.6619118302</c:v>
                </c:pt>
                <c:pt idx="528">
                  <c:v>6.6947097978</c:v>
                </c:pt>
                <c:pt idx="529">
                  <c:v>6.6619118302</c:v>
                </c:pt>
                <c:pt idx="530">
                  <c:v>6.530451123999999</c:v>
                </c:pt>
                <c:pt idx="531">
                  <c:v>6.497653156399999</c:v>
                </c:pt>
                <c:pt idx="532">
                  <c:v>6.366461285999999</c:v>
                </c:pt>
                <c:pt idx="533">
                  <c:v>6.3008653508</c:v>
                </c:pt>
                <c:pt idx="534">
                  <c:v>6.2352694155999995</c:v>
                </c:pt>
                <c:pt idx="535">
                  <c:v>6.169673480399999</c:v>
                </c:pt>
                <c:pt idx="536">
                  <c:v>6.136606676999999</c:v>
                </c:pt>
                <c:pt idx="537">
                  <c:v>6.005414806599999</c:v>
                </c:pt>
                <c:pt idx="538">
                  <c:v>6.005414806599999</c:v>
                </c:pt>
                <c:pt idx="539">
                  <c:v>5.8742229362</c:v>
                </c:pt>
                <c:pt idx="540">
                  <c:v>5.7430310657999994</c:v>
                </c:pt>
                <c:pt idx="541">
                  <c:v>5.6443683272</c:v>
                </c:pt>
                <c:pt idx="542">
                  <c:v>5.4475805216</c:v>
                </c:pt>
                <c:pt idx="543">
                  <c:v>5.513176456799999</c:v>
                </c:pt>
                <c:pt idx="544">
                  <c:v>5.4475805216</c:v>
                </c:pt>
                <c:pt idx="545">
                  <c:v>5.578772391999999</c:v>
                </c:pt>
                <c:pt idx="546">
                  <c:v>5.513176456799999</c:v>
                </c:pt>
                <c:pt idx="547">
                  <c:v>5.414782553999999</c:v>
                </c:pt>
                <c:pt idx="548">
                  <c:v>5.2177259126</c:v>
                </c:pt>
                <c:pt idx="549">
                  <c:v>5.086534042199999</c:v>
                </c:pt>
                <c:pt idx="550">
                  <c:v>5.020938106999999</c:v>
                </c:pt>
                <c:pt idx="551">
                  <c:v>4.955342171799999</c:v>
                </c:pt>
                <c:pt idx="552">
                  <c:v>4.922544204199999</c:v>
                </c:pt>
                <c:pt idx="553">
                  <c:v>4.692689595199999</c:v>
                </c:pt>
                <c:pt idx="554">
                  <c:v>4.4959017895999995</c:v>
                </c:pt>
                <c:pt idx="555">
                  <c:v>4.4959017895999995</c:v>
                </c:pt>
                <c:pt idx="556">
                  <c:v>4.298845148199999</c:v>
                </c:pt>
                <c:pt idx="557">
                  <c:v>4.430305854399999</c:v>
                </c:pt>
                <c:pt idx="558">
                  <c:v>4.3975078868</c:v>
                </c:pt>
                <c:pt idx="559">
                  <c:v>4.134855310199999</c:v>
                </c:pt>
                <c:pt idx="560">
                  <c:v>4.069259375</c:v>
                </c:pt>
                <c:pt idx="561">
                  <c:v>3.9708654722000003</c:v>
                </c:pt>
                <c:pt idx="562">
                  <c:v>3.8724715693999996</c:v>
                </c:pt>
                <c:pt idx="563">
                  <c:v>4.134855310199999</c:v>
                </c:pt>
                <c:pt idx="564">
                  <c:v>3.905269537</c:v>
                </c:pt>
                <c:pt idx="565">
                  <c:v>3.7410108631999996</c:v>
                </c:pt>
                <c:pt idx="566">
                  <c:v>3.6098189928</c:v>
                </c:pt>
                <c:pt idx="567">
                  <c:v>3.4130311872</c:v>
                </c:pt>
                <c:pt idx="568">
                  <c:v>3.3143684486</c:v>
                </c:pt>
                <c:pt idx="569">
                  <c:v>3.4458291548</c:v>
                </c:pt>
                <c:pt idx="570">
                  <c:v>3.3143684486</c:v>
                </c:pt>
                <c:pt idx="571">
                  <c:v>3.3143684486</c:v>
                </c:pt>
                <c:pt idx="572">
                  <c:v>3.1831765782</c:v>
                </c:pt>
                <c:pt idx="573">
                  <c:v>2.9863887726</c:v>
                </c:pt>
                <c:pt idx="574">
                  <c:v>2.7565341636</c:v>
                </c:pt>
                <c:pt idx="575">
                  <c:v>2.6909382284</c:v>
                </c:pt>
                <c:pt idx="576">
                  <c:v>2.559746358</c:v>
                </c:pt>
                <c:pt idx="577">
                  <c:v>2.4612449208799996</c:v>
                </c:pt>
                <c:pt idx="578">
                  <c:v>2.3627703673399996</c:v>
                </c:pt>
                <c:pt idx="579">
                  <c:v>2.1330770598199997</c:v>
                </c:pt>
                <c:pt idx="580">
                  <c:v>1.83770716636</c:v>
                </c:pt>
                <c:pt idx="581">
                  <c:v>1.80488231518</c:v>
                </c:pt>
                <c:pt idx="582">
                  <c:v>1.60798697526</c:v>
                </c:pt>
                <c:pt idx="583">
                  <c:v>1.5095393053</c:v>
                </c:pt>
                <c:pt idx="584">
                  <c:v>1.11574862546</c:v>
                </c:pt>
                <c:pt idx="585">
                  <c:v>0.7875807644</c:v>
                </c:pt>
                <c:pt idx="586">
                  <c:v>0.52503572212</c:v>
                </c:pt>
                <c:pt idx="587">
                  <c:v>0.22969271224</c:v>
                </c:pt>
                <c:pt idx="588">
                  <c:v>-0.06566642778800001</c:v>
                </c:pt>
                <c:pt idx="589">
                  <c:v>-0.45946786106000004</c:v>
                </c:pt>
                <c:pt idx="590">
                  <c:v>-0.6891880521599999</c:v>
                </c:pt>
                <c:pt idx="591">
                  <c:v>-0.8204605733</c:v>
                </c:pt>
                <c:pt idx="592">
                  <c:v>-0.9517330944399999</c:v>
                </c:pt>
                <c:pt idx="593">
                  <c:v>-0.98453106204</c:v>
                </c:pt>
                <c:pt idx="594">
                  <c:v>-1.082978732</c:v>
                </c:pt>
                <c:pt idx="595">
                  <c:v>-1.082978732</c:v>
                </c:pt>
                <c:pt idx="596">
                  <c:v>-1.11580358318</c:v>
                </c:pt>
                <c:pt idx="597">
                  <c:v>-1.11580358318</c:v>
                </c:pt>
                <c:pt idx="598">
                  <c:v>-1.14862843436</c:v>
                </c:pt>
                <c:pt idx="599">
                  <c:v>-1.14862843436</c:v>
                </c:pt>
                <c:pt idx="600">
                  <c:v>-1.18145328554</c:v>
                </c:pt>
                <c:pt idx="601">
                  <c:v>-1.18145328554</c:v>
                </c:pt>
                <c:pt idx="602">
                  <c:v>-1.14862843436</c:v>
                </c:pt>
                <c:pt idx="603">
                  <c:v>-1.11580358318</c:v>
                </c:pt>
                <c:pt idx="604">
                  <c:v>-1.14862843436</c:v>
                </c:pt>
                <c:pt idx="605">
                  <c:v>-1.18145328554</c:v>
                </c:pt>
                <c:pt idx="606">
                  <c:v>-1.14862843436</c:v>
                </c:pt>
                <c:pt idx="607">
                  <c:v>-1.14862843436</c:v>
                </c:pt>
              </c:numCache>
            </c:numRef>
          </c:val>
          <c:smooth val="0"/>
        </c:ser>
        <c:axId val="50899628"/>
        <c:axId val="55443469"/>
      </c:lineChart>
      <c:catAx>
        <c:axId val="50899628"/>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089962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numRef>
          </c:val>
          <c:smooth val="0"/>
        </c:ser>
        <c:axId val="29229174"/>
        <c:axId val="61735975"/>
      </c:lineChart>
      <c:catAx>
        <c:axId val="29229174"/>
        <c:scaling>
          <c:orientation val="minMax"/>
        </c:scaling>
        <c:axPos val="b"/>
        <c:delete val="0"/>
        <c:numFmt formatCode="General" sourceLinked="1"/>
        <c:majorTickMark val="out"/>
        <c:minorTickMark val="none"/>
        <c:tickLblPos val="nextTo"/>
        <c:crossAx val="61735975"/>
        <c:crosses val="autoZero"/>
        <c:auto val="1"/>
        <c:lblOffset val="100"/>
        <c:noMultiLvlLbl val="0"/>
      </c:catAx>
      <c:valAx>
        <c:axId val="61735975"/>
        <c:scaling>
          <c:orientation val="minMax"/>
          <c:max val="50"/>
          <c:min val="0"/>
        </c:scaling>
        <c:axPos val="l"/>
        <c:majorGridlines/>
        <c:delete val="0"/>
        <c:numFmt formatCode="General" sourceLinked="1"/>
        <c:majorTickMark val="out"/>
        <c:minorTickMark val="none"/>
        <c:tickLblPos val="nextTo"/>
        <c:crossAx val="29229174"/>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Data!$B$10:$B$617</c:f>
              <c:numCache>
                <c:ptCount val="608"/>
                <c:pt idx="0">
                  <c:v>-3.2855576000023756E-05</c:v>
                </c:pt>
                <c:pt idx="1">
                  <c:v>-0.032849641682</c:v>
                </c:pt>
                <c:pt idx="2">
                  <c:v>-3.2855576000023756E-05</c:v>
                </c:pt>
                <c:pt idx="3">
                  <c:v>-0.032849641682</c:v>
                </c:pt>
                <c:pt idx="4">
                  <c:v>-0.032849641682</c:v>
                </c:pt>
                <c:pt idx="5">
                  <c:v>-0.06566642778800001</c:v>
                </c:pt>
                <c:pt idx="6">
                  <c:v>-3.2855576000023756E-05</c:v>
                </c:pt>
                <c:pt idx="7">
                  <c:v>0.22969271224</c:v>
                </c:pt>
                <c:pt idx="8">
                  <c:v>0.13123428884799995</c:v>
                </c:pt>
                <c:pt idx="9">
                  <c:v>0.39376320097999995</c:v>
                </c:pt>
                <c:pt idx="10">
                  <c:v>0.45941290333999996</c:v>
                </c:pt>
                <c:pt idx="11">
                  <c:v>0.32814038219999997</c:v>
                </c:pt>
                <c:pt idx="12">
                  <c:v>0.49221087093999993</c:v>
                </c:pt>
                <c:pt idx="13">
                  <c:v>0.49221087093999993</c:v>
                </c:pt>
                <c:pt idx="14">
                  <c:v>0.39376320097999995</c:v>
                </c:pt>
                <c:pt idx="15">
                  <c:v>-0.55791553102</c:v>
                </c:pt>
                <c:pt idx="16">
                  <c:v>-1.01735591322</c:v>
                </c:pt>
                <c:pt idx="17">
                  <c:v>0.5578605733</c:v>
                </c:pt>
                <c:pt idx="18">
                  <c:v>0.42658805215999995</c:v>
                </c:pt>
                <c:pt idx="19">
                  <c:v>1.18137144424</c:v>
                </c:pt>
                <c:pt idx="20">
                  <c:v>1.87053201754</c:v>
                </c:pt>
                <c:pt idx="21">
                  <c:v>1.80488231518</c:v>
                </c:pt>
                <c:pt idx="22">
                  <c:v>2.49404288848</c:v>
                </c:pt>
                <c:pt idx="23">
                  <c:v>-1.47679629542</c:v>
                </c:pt>
                <c:pt idx="24">
                  <c:v>-2.822346358</c:v>
                </c:pt>
                <c:pt idx="25">
                  <c:v>6.6288450268</c:v>
                </c:pt>
                <c:pt idx="26">
                  <c:v>1.5095393053</c:v>
                </c:pt>
                <c:pt idx="27">
                  <c:v>10.337166052</c:v>
                </c:pt>
                <c:pt idx="28">
                  <c:v>-2.6581952185199995</c:v>
                </c:pt>
                <c:pt idx="29">
                  <c:v>10.8624712052</c:v>
                </c:pt>
                <c:pt idx="30">
                  <c:v>8.7620570998</c:v>
                </c:pt>
                <c:pt idx="31">
                  <c:v>11.6170932958</c:v>
                </c:pt>
                <c:pt idx="32">
                  <c:v>14.9971658092</c:v>
                </c:pt>
                <c:pt idx="33">
                  <c:v>16.047507279799998</c:v>
                </c:pt>
                <c:pt idx="34">
                  <c:v>16.3754869558</c:v>
                </c:pt>
                <c:pt idx="35">
                  <c:v>17.5242223292</c:v>
                </c:pt>
                <c:pt idx="36">
                  <c:v>19.919818143</c:v>
                </c:pt>
                <c:pt idx="37">
                  <c:v>20.641911101799998</c:v>
                </c:pt>
                <c:pt idx="38">
                  <c:v>22.3482119244</c:v>
                </c:pt>
                <c:pt idx="39">
                  <c:v>22.6764604362</c:v>
                </c:pt>
                <c:pt idx="40">
                  <c:v>23.7593310386</c:v>
                </c:pt>
                <c:pt idx="41">
                  <c:v>25.3016420232</c:v>
                </c:pt>
                <c:pt idx="42">
                  <c:v>25.9581390468</c:v>
                </c:pt>
                <c:pt idx="43">
                  <c:v>27.335653686</c:v>
                </c:pt>
                <c:pt idx="44">
                  <c:v>28.747041636</c:v>
                </c:pt>
                <c:pt idx="45">
                  <c:v>30.846649234</c:v>
                </c:pt>
                <c:pt idx="46">
                  <c:v>33.505435295999995</c:v>
                </c:pt>
                <c:pt idx="47">
                  <c:v>35.40879276</c:v>
                </c:pt>
                <c:pt idx="48">
                  <c:v>37.148160385999994</c:v>
                </c:pt>
                <c:pt idx="49">
                  <c:v>38.691277877999994</c:v>
                </c:pt>
                <c:pt idx="50">
                  <c:v>40.43064550399999</c:v>
                </c:pt>
                <c:pt idx="51">
                  <c:v>42.694242939999995</c:v>
                </c:pt>
                <c:pt idx="52">
                  <c:v>44.26962072799999</c:v>
                </c:pt>
                <c:pt idx="53">
                  <c:v>46.533218164</c:v>
                </c:pt>
                <c:pt idx="54">
                  <c:v>49.423203013999995</c:v>
                </c:pt>
                <c:pt idx="55">
                  <c:v>52.670739477999994</c:v>
                </c:pt>
                <c:pt idx="56">
                  <c:v>55.95322459599999</c:v>
                </c:pt>
                <c:pt idx="57">
                  <c:v>57.757112814</c:v>
                </c:pt>
                <c:pt idx="58">
                  <c:v>59.95618965799999</c:v>
                </c:pt>
                <c:pt idx="59">
                  <c:v>62.61497572</c:v>
                </c:pt>
                <c:pt idx="60">
                  <c:v>64.878573156</c:v>
                </c:pt>
                <c:pt idx="61">
                  <c:v>67.273900134</c:v>
                </c:pt>
                <c:pt idx="62">
                  <c:v>68.22557886599999</c:v>
                </c:pt>
                <c:pt idx="63">
                  <c:v>69.669227112</c:v>
                </c:pt>
                <c:pt idx="64">
                  <c:v>70.884364928</c:v>
                </c:pt>
                <c:pt idx="65">
                  <c:v>72.42748241999999</c:v>
                </c:pt>
                <c:pt idx="66">
                  <c:v>73.346900856</c:v>
                </c:pt>
                <c:pt idx="67">
                  <c:v>74.16685004600001</c:v>
                </c:pt>
                <c:pt idx="68">
                  <c:v>74.986799236</c:v>
                </c:pt>
                <c:pt idx="69">
                  <c:v>75.51102904599999</c:v>
                </c:pt>
                <c:pt idx="70">
                  <c:v>75.839008722</c:v>
                </c:pt>
                <c:pt idx="71">
                  <c:v>77.282656968</c:v>
                </c:pt>
                <c:pt idx="72">
                  <c:v>78.465534488</c:v>
                </c:pt>
                <c:pt idx="73">
                  <c:v>78.85803475600001</c:v>
                </c:pt>
                <c:pt idx="74">
                  <c:v>79.613463354</c:v>
                </c:pt>
                <c:pt idx="75">
                  <c:v>80.597402382</c:v>
                </c:pt>
                <c:pt idx="76">
                  <c:v>81.385091276</c:v>
                </c:pt>
                <c:pt idx="77">
                  <c:v>82.008790332</c:v>
                </c:pt>
                <c:pt idx="78">
                  <c:v>82.50075984600001</c:v>
                </c:pt>
                <c:pt idx="79">
                  <c:v>82.92820876799999</c:v>
                </c:pt>
                <c:pt idx="80">
                  <c:v>83.223928148</c:v>
                </c:pt>
                <c:pt idx="81">
                  <c:v>83.683637366</c:v>
                </c:pt>
                <c:pt idx="82">
                  <c:v>84.07613763399999</c:v>
                </c:pt>
                <c:pt idx="83">
                  <c:v>84.240127472</c:v>
                </c:pt>
                <c:pt idx="84">
                  <c:v>84.568107148</c:v>
                </c:pt>
                <c:pt idx="85">
                  <c:v>84.603055802</c:v>
                </c:pt>
                <c:pt idx="86">
                  <c:v>84.799305936</c:v>
                </c:pt>
                <c:pt idx="87">
                  <c:v>85.355796042</c:v>
                </c:pt>
                <c:pt idx="88">
                  <c:v>85.847765556</c:v>
                </c:pt>
                <c:pt idx="89">
                  <c:v>86.27521447800001</c:v>
                </c:pt>
                <c:pt idx="90">
                  <c:v>86.439204316</c:v>
                </c:pt>
                <c:pt idx="91">
                  <c:v>87.326362456</c:v>
                </c:pt>
                <c:pt idx="92">
                  <c:v>88.11405135000001</c:v>
                </c:pt>
                <c:pt idx="93">
                  <c:v>88.73775040599999</c:v>
                </c:pt>
                <c:pt idx="94">
                  <c:v>88.63828116</c:v>
                </c:pt>
                <c:pt idx="95">
                  <c:v>88.670541456</c:v>
                </c:pt>
                <c:pt idx="96">
                  <c:v>88.77001070200001</c:v>
                </c:pt>
                <c:pt idx="97">
                  <c:v>88.802270998</c:v>
                </c:pt>
                <c:pt idx="98">
                  <c:v>88.966260836</c:v>
                </c:pt>
                <c:pt idx="99">
                  <c:v>89.097990378</c:v>
                </c:pt>
                <c:pt idx="100">
                  <c:v>89.261980216</c:v>
                </c:pt>
                <c:pt idx="101">
                  <c:v>89.32650080799999</c:v>
                </c:pt>
                <c:pt idx="102">
                  <c:v>89.32650080799999</c:v>
                </c:pt>
                <c:pt idx="103">
                  <c:v>89.490490646</c:v>
                </c:pt>
                <c:pt idx="104">
                  <c:v>89.818470322</c:v>
                </c:pt>
                <c:pt idx="105">
                  <c:v>90.149138356</c:v>
                </c:pt>
                <c:pt idx="106">
                  <c:v>90.57389892</c:v>
                </c:pt>
                <c:pt idx="107">
                  <c:v>90.969087546</c:v>
                </c:pt>
                <c:pt idx="108">
                  <c:v>91.329327518</c:v>
                </c:pt>
                <c:pt idx="109">
                  <c:v>91.264806926</c:v>
                </c:pt>
                <c:pt idx="110">
                  <c:v>91.428796764</c:v>
                </c:pt>
                <c:pt idx="111">
                  <c:v>91.68956749</c:v>
                </c:pt>
                <c:pt idx="112">
                  <c:v>91.920766278</c:v>
                </c:pt>
                <c:pt idx="113">
                  <c:v>92.181537004</c:v>
                </c:pt>
                <c:pt idx="114">
                  <c:v>92.313266546</c:v>
                </c:pt>
                <c:pt idx="115">
                  <c:v>92.412735792</c:v>
                </c:pt>
                <c:pt idx="116">
                  <c:v>92.216485658</c:v>
                </c:pt>
                <c:pt idx="117">
                  <c:v>92.412735792</c:v>
                </c:pt>
                <c:pt idx="118">
                  <c:v>92.673506518</c:v>
                </c:pt>
                <c:pt idx="119">
                  <c:v>93.068695144</c:v>
                </c:pt>
                <c:pt idx="120">
                  <c:v>93.264945278</c:v>
                </c:pt>
                <c:pt idx="121">
                  <c:v>93.20042468599999</c:v>
                </c:pt>
                <c:pt idx="122">
                  <c:v>93.69239420000001</c:v>
                </c:pt>
                <c:pt idx="123">
                  <c:v>93.98811357999999</c:v>
                </c:pt>
                <c:pt idx="124">
                  <c:v>94.21662401</c:v>
                </c:pt>
                <c:pt idx="125">
                  <c:v>94.248884306</c:v>
                </c:pt>
                <c:pt idx="126">
                  <c:v>94.57686398199999</c:v>
                </c:pt>
                <c:pt idx="127">
                  <c:v>95.10378215</c:v>
                </c:pt>
                <c:pt idx="128">
                  <c:v>95.300032284</c:v>
                </c:pt>
                <c:pt idx="129">
                  <c:v>95.16830274200001</c:v>
                </c:pt>
                <c:pt idx="130">
                  <c:v>95.72748120600001</c:v>
                </c:pt>
                <c:pt idx="131">
                  <c:v>95.46402212199999</c:v>
                </c:pt>
                <c:pt idx="132">
                  <c:v>95.69522090999999</c:v>
                </c:pt>
                <c:pt idx="133">
                  <c:v>96.023200586</c:v>
                </c:pt>
                <c:pt idx="134">
                  <c:v>96.44796115</c:v>
                </c:pt>
                <c:pt idx="135">
                  <c:v>97.07166020599999</c:v>
                </c:pt>
                <c:pt idx="136">
                  <c:v>97.171129452</c:v>
                </c:pt>
                <c:pt idx="137">
                  <c:v>97.07166020599999</c:v>
                </c:pt>
                <c:pt idx="138">
                  <c:v>96.875410072</c:v>
                </c:pt>
                <c:pt idx="139">
                  <c:v>96.875410072</c:v>
                </c:pt>
                <c:pt idx="140">
                  <c:v>97.171129452</c:v>
                </c:pt>
                <c:pt idx="141">
                  <c:v>97.43458853599999</c:v>
                </c:pt>
                <c:pt idx="142">
                  <c:v>97.30285899399999</c:v>
                </c:pt>
                <c:pt idx="143">
                  <c:v>97.531369424</c:v>
                </c:pt>
                <c:pt idx="144">
                  <c:v>97.695359262</c:v>
                </c:pt>
                <c:pt idx="145">
                  <c:v>97.531369424</c:v>
                </c:pt>
                <c:pt idx="146">
                  <c:v>97.92655805</c:v>
                </c:pt>
                <c:pt idx="147">
                  <c:v>98.122808184</c:v>
                </c:pt>
                <c:pt idx="148">
                  <c:v>98.15506848</c:v>
                </c:pt>
                <c:pt idx="149">
                  <c:v>97.958818346</c:v>
                </c:pt>
                <c:pt idx="150">
                  <c:v>98.286798022</c:v>
                </c:pt>
                <c:pt idx="151">
                  <c:v>98.254537726</c:v>
                </c:pt>
                <c:pt idx="152">
                  <c:v>98.090547888</c:v>
                </c:pt>
                <c:pt idx="153">
                  <c:v>98.319058318</c:v>
                </c:pt>
                <c:pt idx="154">
                  <c:v>98.647037994</c:v>
                </c:pt>
                <c:pt idx="155">
                  <c:v>98.81102783200001</c:v>
                </c:pt>
                <c:pt idx="156">
                  <c:v>98.67929828999999</c:v>
                </c:pt>
                <c:pt idx="157">
                  <c:v>98.582517402</c:v>
                </c:pt>
                <c:pt idx="158">
                  <c:v>98.483048156</c:v>
                </c:pt>
                <c:pt idx="159">
                  <c:v>98.550257106</c:v>
                </c:pt>
                <c:pt idx="160">
                  <c:v>99.007277966</c:v>
                </c:pt>
                <c:pt idx="161">
                  <c:v>99.27073705</c:v>
                </c:pt>
                <c:pt idx="162">
                  <c:v>99.730446268</c:v>
                </c:pt>
                <c:pt idx="163">
                  <c:v>99.598716726</c:v>
                </c:pt>
                <c:pt idx="164">
                  <c:v>99.337946</c:v>
                </c:pt>
                <c:pt idx="165">
                  <c:v>99.894436106</c:v>
                </c:pt>
                <c:pt idx="166">
                  <c:v>100.38640561999999</c:v>
                </c:pt>
                <c:pt idx="167">
                  <c:v>100.550395458</c:v>
                </c:pt>
                <c:pt idx="168">
                  <c:v>100.61760440799999</c:v>
                </c:pt>
                <c:pt idx="169">
                  <c:v>100.41866591600001</c:v>
                </c:pt>
                <c:pt idx="170">
                  <c:v>100.354145324</c:v>
                </c:pt>
                <c:pt idx="171">
                  <c:v>100.222415782</c:v>
                </c:pt>
                <c:pt idx="172">
                  <c:v>100.550395458</c:v>
                </c:pt>
                <c:pt idx="173">
                  <c:v>100.91063543</c:v>
                </c:pt>
                <c:pt idx="174">
                  <c:v>100.91063543</c:v>
                </c:pt>
                <c:pt idx="175">
                  <c:v>100.813854542</c:v>
                </c:pt>
                <c:pt idx="176">
                  <c:v>100.84611483799999</c:v>
                </c:pt>
                <c:pt idx="177">
                  <c:v>100.781594246</c:v>
                </c:pt>
                <c:pt idx="178">
                  <c:v>100.71438529599999</c:v>
                </c:pt>
                <c:pt idx="179">
                  <c:v>100.84611483799999</c:v>
                </c:pt>
                <c:pt idx="180">
                  <c:v>101.074625268</c:v>
                </c:pt>
                <c:pt idx="181">
                  <c:v>101.338084352</c:v>
                </c:pt>
                <c:pt idx="182">
                  <c:v>101.305824056</c:v>
                </c:pt>
                <c:pt idx="183">
                  <c:v>101.109573922</c:v>
                </c:pt>
                <c:pt idx="184">
                  <c:v>100.91063543</c:v>
                </c:pt>
                <c:pt idx="185">
                  <c:v>100.649864704</c:v>
                </c:pt>
                <c:pt idx="186">
                  <c:v>100.682125</c:v>
                </c:pt>
                <c:pt idx="187">
                  <c:v>100.781594246</c:v>
                </c:pt>
                <c:pt idx="188">
                  <c:v>101.074625268</c:v>
                </c:pt>
                <c:pt idx="189">
                  <c:v>101.338084352</c:v>
                </c:pt>
                <c:pt idx="190">
                  <c:v>101.305824056</c:v>
                </c:pt>
                <c:pt idx="191">
                  <c:v>101.437553598</c:v>
                </c:pt>
                <c:pt idx="192">
                  <c:v>101.40529330199999</c:v>
                </c:pt>
                <c:pt idx="193">
                  <c:v>101.633803732</c:v>
                </c:pt>
                <c:pt idx="194">
                  <c:v>101.929523112</c:v>
                </c:pt>
                <c:pt idx="195">
                  <c:v>102.453752922</c:v>
                </c:pt>
                <c:pt idx="196">
                  <c:v>102.58548246400001</c:v>
                </c:pt>
                <c:pt idx="197">
                  <c:v>102.55322216799999</c:v>
                </c:pt>
                <c:pt idx="198">
                  <c:v>103.077451978</c:v>
                </c:pt>
                <c:pt idx="199">
                  <c:v>103.5049009</c:v>
                </c:pt>
                <c:pt idx="200">
                  <c:v>103.43769195</c:v>
                </c:pt>
                <c:pt idx="201">
                  <c:v>103.668890738</c:v>
                </c:pt>
                <c:pt idx="202">
                  <c:v>103.832880576</c:v>
                </c:pt>
                <c:pt idx="203">
                  <c:v>103.70115103399999</c:v>
                </c:pt>
                <c:pt idx="204">
                  <c:v>103.5049009</c:v>
                </c:pt>
                <c:pt idx="205">
                  <c:v>103.43769195</c:v>
                </c:pt>
                <c:pt idx="206">
                  <c:v>103.569421492</c:v>
                </c:pt>
                <c:pt idx="207">
                  <c:v>103.964610118</c:v>
                </c:pt>
                <c:pt idx="208">
                  <c:v>104.225380844</c:v>
                </c:pt>
                <c:pt idx="209">
                  <c:v>103.964610118</c:v>
                </c:pt>
                <c:pt idx="210">
                  <c:v>103.865140872</c:v>
                </c:pt>
                <c:pt idx="211">
                  <c:v>104.42431933600001</c:v>
                </c:pt>
                <c:pt idx="212">
                  <c:v>104.32485009</c:v>
                </c:pt>
                <c:pt idx="213">
                  <c:v>103.996870414</c:v>
                </c:pt>
                <c:pt idx="214">
                  <c:v>103.832880576</c:v>
                </c:pt>
                <c:pt idx="215">
                  <c:v>103.897401168</c:v>
                </c:pt>
                <c:pt idx="216">
                  <c:v>103.80062028</c:v>
                </c:pt>
                <c:pt idx="217">
                  <c:v>103.14466092800001</c:v>
                </c:pt>
                <c:pt idx="218">
                  <c:v>102.848941548</c:v>
                </c:pt>
                <c:pt idx="219">
                  <c:v>102.717212006</c:v>
                </c:pt>
                <c:pt idx="220">
                  <c:v>102.749472302</c:v>
                </c:pt>
                <c:pt idx="221">
                  <c:v>102.650003056</c:v>
                </c:pt>
                <c:pt idx="222">
                  <c:v>102.68495170999999</c:v>
                </c:pt>
                <c:pt idx="223">
                  <c:v>102.486013218</c:v>
                </c:pt>
                <c:pt idx="224">
                  <c:v>102.158033542</c:v>
                </c:pt>
                <c:pt idx="225">
                  <c:v>101.99404370399999</c:v>
                </c:pt>
                <c:pt idx="226">
                  <c:v>101.897262816</c:v>
                </c:pt>
                <c:pt idx="227">
                  <c:v>101.60154343599999</c:v>
                </c:pt>
                <c:pt idx="228">
                  <c:v>101.27356375999999</c:v>
                </c:pt>
                <c:pt idx="229">
                  <c:v>100.74664559200001</c:v>
                </c:pt>
                <c:pt idx="230">
                  <c:v>100.74664559200001</c:v>
                </c:pt>
                <c:pt idx="231">
                  <c:v>100.38640561999999</c:v>
                </c:pt>
                <c:pt idx="232">
                  <c:v>99.993905352</c:v>
                </c:pt>
                <c:pt idx="233">
                  <c:v>99.466987184</c:v>
                </c:pt>
                <c:pt idx="234">
                  <c:v>99.466987184</c:v>
                </c:pt>
                <c:pt idx="235">
                  <c:v>99.50193583800001</c:v>
                </c:pt>
                <c:pt idx="236">
                  <c:v>99.337946</c:v>
                </c:pt>
                <c:pt idx="237">
                  <c:v>99.23847675399999</c:v>
                </c:pt>
                <c:pt idx="238">
                  <c:v>98.878236782</c:v>
                </c:pt>
                <c:pt idx="239">
                  <c:v>99.27073705</c:v>
                </c:pt>
                <c:pt idx="240">
                  <c:v>99.27073705</c:v>
                </c:pt>
                <c:pt idx="241">
                  <c:v>99.23847675399999</c:v>
                </c:pt>
                <c:pt idx="242">
                  <c:v>98.647037994</c:v>
                </c:pt>
                <c:pt idx="243">
                  <c:v>98.21958907199999</c:v>
                </c:pt>
                <c:pt idx="244">
                  <c:v>98.090547888</c:v>
                </c:pt>
                <c:pt idx="245">
                  <c:v>97.695359262</c:v>
                </c:pt>
                <c:pt idx="246">
                  <c:v>97.103920502</c:v>
                </c:pt>
                <c:pt idx="247">
                  <c:v>97.00713961400001</c:v>
                </c:pt>
                <c:pt idx="248">
                  <c:v>97.466848832</c:v>
                </c:pt>
                <c:pt idx="249">
                  <c:v>96.679159938</c:v>
                </c:pt>
                <c:pt idx="250">
                  <c:v>96.251711016</c:v>
                </c:pt>
                <c:pt idx="251">
                  <c:v>96.055460882</c:v>
                </c:pt>
                <c:pt idx="252">
                  <c:v>95.759741502</c:v>
                </c:pt>
                <c:pt idx="253">
                  <c:v>95.39950153</c:v>
                </c:pt>
                <c:pt idx="254">
                  <c:v>95.235511692</c:v>
                </c:pt>
                <c:pt idx="255">
                  <c:v>95.10378215</c:v>
                </c:pt>
                <c:pt idx="256">
                  <c:v>94.51234339</c:v>
                </c:pt>
                <c:pt idx="257">
                  <c:v>94.380613848</c:v>
                </c:pt>
                <c:pt idx="258">
                  <c:v>93.10095543999999</c:v>
                </c:pt>
                <c:pt idx="259">
                  <c:v>92.181537004</c:v>
                </c:pt>
                <c:pt idx="260">
                  <c:v>91.557837948</c:v>
                </c:pt>
                <c:pt idx="261">
                  <c:v>91.297067222</c:v>
                </c:pt>
                <c:pt idx="262">
                  <c:v>91.329327518</c:v>
                </c:pt>
                <c:pt idx="263">
                  <c:v>90.737888758</c:v>
                </c:pt>
                <c:pt idx="264">
                  <c:v>89.622220188</c:v>
                </c:pt>
                <c:pt idx="265">
                  <c:v>89.065730082</c:v>
                </c:pt>
                <c:pt idx="266">
                  <c:v>89.033469786</c:v>
                </c:pt>
                <c:pt idx="267">
                  <c:v>88.34256178</c:v>
                </c:pt>
                <c:pt idx="268">
                  <c:v>87.686602428</c:v>
                </c:pt>
                <c:pt idx="269">
                  <c:v>87.095163668</c:v>
                </c:pt>
                <c:pt idx="270">
                  <c:v>86.866653238</c:v>
                </c:pt>
                <c:pt idx="271">
                  <c:v>86.60319415400001</c:v>
                </c:pt>
                <c:pt idx="272">
                  <c:v>86.14348493600001</c:v>
                </c:pt>
                <c:pt idx="273">
                  <c:v>85.619255126</c:v>
                </c:pt>
                <c:pt idx="274">
                  <c:v>85.060076662</c:v>
                </c:pt>
                <c:pt idx="275">
                  <c:v>85.159545908</c:v>
                </c:pt>
                <c:pt idx="276">
                  <c:v>84.47132626</c:v>
                </c:pt>
                <c:pt idx="277">
                  <c:v>84.011617042</c:v>
                </c:pt>
                <c:pt idx="278">
                  <c:v>83.320709036</c:v>
                </c:pt>
                <c:pt idx="279">
                  <c:v>82.14051987399999</c:v>
                </c:pt>
                <c:pt idx="280">
                  <c:v>81.549081114</c:v>
                </c:pt>
                <c:pt idx="281">
                  <c:v>80.796340874</c:v>
                </c:pt>
                <c:pt idx="282">
                  <c:v>80.105432868</c:v>
                </c:pt>
                <c:pt idx="283">
                  <c:v>80.23716241</c:v>
                </c:pt>
                <c:pt idx="284">
                  <c:v>79.680672304</c:v>
                </c:pt>
                <c:pt idx="285">
                  <c:v>79.15375413599999</c:v>
                </c:pt>
                <c:pt idx="286">
                  <c:v>78.398325538</c:v>
                </c:pt>
                <c:pt idx="287">
                  <c:v>78.070345862</c:v>
                </c:pt>
                <c:pt idx="288">
                  <c:v>77.513855756</c:v>
                </c:pt>
                <c:pt idx="289">
                  <c:v>76.758427158</c:v>
                </c:pt>
                <c:pt idx="290">
                  <c:v>75.642758588</c:v>
                </c:pt>
                <c:pt idx="291">
                  <c:v>75.314778912</c:v>
                </c:pt>
                <c:pt idx="292">
                  <c:v>74.919590286</c:v>
                </c:pt>
                <c:pt idx="293">
                  <c:v>74.29857958800001</c:v>
                </c:pt>
                <c:pt idx="294">
                  <c:v>73.60767158200001</c:v>
                </c:pt>
                <c:pt idx="295">
                  <c:v>72.45974271600001</c:v>
                </c:pt>
                <c:pt idx="296">
                  <c:v>71.73657441399999</c:v>
                </c:pt>
                <c:pt idx="297">
                  <c:v>71.376334442</c:v>
                </c:pt>
                <c:pt idx="298">
                  <c:v>71.112875358</c:v>
                </c:pt>
                <c:pt idx="299">
                  <c:v>70.688114794</c:v>
                </c:pt>
                <c:pt idx="300">
                  <c:v>70.096676034</c:v>
                </c:pt>
                <c:pt idx="301">
                  <c:v>69.572446224</c:v>
                </c:pt>
                <c:pt idx="302">
                  <c:v>68.78475732999999</c:v>
                </c:pt>
                <c:pt idx="303">
                  <c:v>67.865338894</c:v>
                </c:pt>
                <c:pt idx="304">
                  <c:v>66.84913956999999</c:v>
                </c:pt>
                <c:pt idx="305">
                  <c:v>65.929721134</c:v>
                </c:pt>
                <c:pt idx="306">
                  <c:v>64.55059348</c:v>
                </c:pt>
                <c:pt idx="307">
                  <c:v>63.63117504399999</c:v>
                </c:pt>
                <c:pt idx="308">
                  <c:v>63.106945233999994</c:v>
                </c:pt>
                <c:pt idx="309">
                  <c:v>62.351516635999985</c:v>
                </c:pt>
                <c:pt idx="310">
                  <c:v>61.795026529999994</c:v>
                </c:pt>
                <c:pt idx="311">
                  <c:v>61.26810836199999</c:v>
                </c:pt>
                <c:pt idx="312">
                  <c:v>60.64440930599999</c:v>
                </c:pt>
                <c:pt idx="313">
                  <c:v>60.05565890399999</c:v>
                </c:pt>
                <c:pt idx="314">
                  <c:v>59.36475089799999</c:v>
                </c:pt>
                <c:pt idx="315">
                  <c:v>58.90504168</c:v>
                </c:pt>
                <c:pt idx="316">
                  <c:v>58.70879154599999</c:v>
                </c:pt>
                <c:pt idx="317">
                  <c:v>58.413072166</c:v>
                </c:pt>
                <c:pt idx="318">
                  <c:v>57.496342088</c:v>
                </c:pt>
                <c:pt idx="319">
                  <c:v>56.60918394799999</c:v>
                </c:pt>
                <c:pt idx="320">
                  <c:v>56.05000548399999</c:v>
                </c:pt>
                <c:pt idx="321">
                  <c:v>55.39404613199999</c:v>
                </c:pt>
                <c:pt idx="322">
                  <c:v>54.70582648399999</c:v>
                </c:pt>
                <c:pt idx="323">
                  <c:v>54.14664802</c:v>
                </c:pt>
                <c:pt idx="324">
                  <c:v>54.213856969999995</c:v>
                </c:pt>
                <c:pt idx="325">
                  <c:v>53.39390778</c:v>
                </c:pt>
                <c:pt idx="326">
                  <c:v>52.866989612</c:v>
                </c:pt>
                <c:pt idx="327">
                  <c:v>52.866989612</c:v>
                </c:pt>
                <c:pt idx="328">
                  <c:v>51.68680044999999</c:v>
                </c:pt>
                <c:pt idx="329">
                  <c:v>51.127621985999994</c:v>
                </c:pt>
                <c:pt idx="330">
                  <c:v>50.799642309999996</c:v>
                </c:pt>
                <c:pt idx="331">
                  <c:v>50.439402337999994</c:v>
                </c:pt>
                <c:pt idx="332">
                  <c:v>49.68397373999999</c:v>
                </c:pt>
                <c:pt idx="333">
                  <c:v>48.99575409199999</c:v>
                </c:pt>
                <c:pt idx="334">
                  <c:v>48.66777441599999</c:v>
                </c:pt>
                <c:pt idx="335">
                  <c:v>48.40431533199999</c:v>
                </c:pt>
                <c:pt idx="336">
                  <c:v>47.91234581799999</c:v>
                </c:pt>
                <c:pt idx="337">
                  <c:v>46.92840678999999</c:v>
                </c:pt>
                <c:pt idx="338">
                  <c:v>46.89614649399999</c:v>
                </c:pt>
                <c:pt idx="339">
                  <c:v>46.732156655999994</c:v>
                </c:pt>
                <c:pt idx="340">
                  <c:v>46.60042711399999</c:v>
                </c:pt>
                <c:pt idx="341">
                  <c:v>46.304707734</c:v>
                </c:pt>
                <c:pt idx="342">
                  <c:v>45.90951910799999</c:v>
                </c:pt>
                <c:pt idx="343">
                  <c:v>45.35302900199999</c:v>
                </c:pt>
                <c:pt idx="344">
                  <c:v>44.629860699999995</c:v>
                </c:pt>
                <c:pt idx="345">
                  <c:v>44.170151481999994</c:v>
                </c:pt>
                <c:pt idx="346">
                  <c:v>43.613661375999996</c:v>
                </c:pt>
                <c:pt idx="347">
                  <c:v>43.41741124199999</c:v>
                </c:pt>
                <c:pt idx="348">
                  <c:v>42.56251339799999</c:v>
                </c:pt>
                <c:pt idx="349">
                  <c:v>41.742564208</c:v>
                </c:pt>
                <c:pt idx="350">
                  <c:v>41.28285499</c:v>
                </c:pt>
                <c:pt idx="351">
                  <c:v>40.858094425999994</c:v>
                </c:pt>
                <c:pt idx="352">
                  <c:v>40.298915961999995</c:v>
                </c:pt>
                <c:pt idx="353">
                  <c:v>39.906415693999996</c:v>
                </c:pt>
                <c:pt idx="354">
                  <c:v>39.446706475999996</c:v>
                </c:pt>
                <c:pt idx="355">
                  <c:v>39.11872679999999</c:v>
                </c:pt>
                <c:pt idx="356">
                  <c:v>38.691277877999994</c:v>
                </c:pt>
                <c:pt idx="357">
                  <c:v>37.739599145999996</c:v>
                </c:pt>
                <c:pt idx="358">
                  <c:v>37.148160385999994</c:v>
                </c:pt>
                <c:pt idx="359">
                  <c:v>36.85244100599999</c:v>
                </c:pt>
                <c:pt idx="360">
                  <c:v>36.556721626</c:v>
                </c:pt>
                <c:pt idx="361">
                  <c:v>36.26369060399999</c:v>
                </c:pt>
                <c:pt idx="362">
                  <c:v>35.508262005999995</c:v>
                </c:pt>
                <c:pt idx="363">
                  <c:v>34.720573112</c:v>
                </c:pt>
                <c:pt idx="364">
                  <c:v>33.93288421799999</c:v>
                </c:pt>
                <c:pt idx="365">
                  <c:v>33.833414972</c:v>
                </c:pt>
                <c:pt idx="366">
                  <c:v>33.013465782</c:v>
                </c:pt>
                <c:pt idx="367">
                  <c:v>32.422027021999995</c:v>
                </c:pt>
                <c:pt idx="368">
                  <c:v>32.161256296</c:v>
                </c:pt>
                <c:pt idx="369">
                  <c:v>31.865536915999996</c:v>
                </c:pt>
                <c:pt idx="370">
                  <c:v>31.569817536</c:v>
                </c:pt>
                <c:pt idx="371">
                  <c:v>31.077848022</c:v>
                </c:pt>
                <c:pt idx="372">
                  <c:v>30.454148965999998</c:v>
                </c:pt>
                <c:pt idx="373">
                  <c:v>30.322419424</c:v>
                </c:pt>
                <c:pt idx="374">
                  <c:v>29.798189613999998</c:v>
                </c:pt>
                <c:pt idx="375">
                  <c:v>29.403000988</c:v>
                </c:pt>
                <c:pt idx="376">
                  <c:v>28.943291769999995</c:v>
                </c:pt>
                <c:pt idx="377">
                  <c:v>28.319592714</c:v>
                </c:pt>
                <c:pt idx="378">
                  <c:v>28.026561692</c:v>
                </c:pt>
                <c:pt idx="379">
                  <c:v>27.59911277</c:v>
                </c:pt>
                <c:pt idx="380">
                  <c:v>27.039934305999996</c:v>
                </c:pt>
                <c:pt idx="381">
                  <c:v>26.6799631698</c:v>
                </c:pt>
                <c:pt idx="382">
                  <c:v>26.18772482</c:v>
                </c:pt>
                <c:pt idx="383">
                  <c:v>25.826947176399997</c:v>
                </c:pt>
                <c:pt idx="384">
                  <c:v>25.662688502600002</c:v>
                </c:pt>
                <c:pt idx="385">
                  <c:v>25.629890535</c:v>
                </c:pt>
                <c:pt idx="386">
                  <c:v>25.465900697000002</c:v>
                </c:pt>
                <c:pt idx="387">
                  <c:v>25.1048542176</c:v>
                </c:pt>
                <c:pt idx="388">
                  <c:v>24.678211802999996</c:v>
                </c:pt>
                <c:pt idx="389">
                  <c:v>24.2515693884</c:v>
                </c:pt>
                <c:pt idx="390">
                  <c:v>23.9235897124</c:v>
                </c:pt>
                <c:pt idx="391">
                  <c:v>23.595341200599997</c:v>
                </c:pt>
                <c:pt idx="392">
                  <c:v>23.3654865916</c:v>
                </c:pt>
                <c:pt idx="393">
                  <c:v>22.9719109804</c:v>
                </c:pt>
                <c:pt idx="394">
                  <c:v>22.774854338999997</c:v>
                </c:pt>
                <c:pt idx="395">
                  <c:v>22.3154139568</c:v>
                </c:pt>
                <c:pt idx="396">
                  <c:v>21.888771542199997</c:v>
                </c:pt>
                <c:pt idx="397">
                  <c:v>21.659185769</c:v>
                </c:pt>
                <c:pt idx="398">
                  <c:v>21.2325433544</c:v>
                </c:pt>
                <c:pt idx="399">
                  <c:v>21.068284680599998</c:v>
                </c:pt>
                <c:pt idx="400">
                  <c:v>20.871496875</c:v>
                </c:pt>
                <c:pt idx="401">
                  <c:v>20.6088442984</c:v>
                </c:pt>
                <c:pt idx="402">
                  <c:v>20.4448544604</c:v>
                </c:pt>
                <c:pt idx="403">
                  <c:v>20.2480666548</c:v>
                </c:pt>
                <c:pt idx="404">
                  <c:v>19.9526161106</c:v>
                </c:pt>
                <c:pt idx="405">
                  <c:v>19.8542222078</c:v>
                </c:pt>
                <c:pt idx="406">
                  <c:v>19.6243675988</c:v>
                </c:pt>
                <c:pt idx="407">
                  <c:v>19.4275797932</c:v>
                </c:pt>
                <c:pt idx="408">
                  <c:v>19.361983858</c:v>
                </c:pt>
                <c:pt idx="409">
                  <c:v>19.0337353462</c:v>
                </c:pt>
                <c:pt idx="410">
                  <c:v>18.7054868344</c:v>
                </c:pt>
                <c:pt idx="411">
                  <c:v>18.7054868344</c:v>
                </c:pt>
                <c:pt idx="412">
                  <c:v>18.574294964</c:v>
                </c:pt>
                <c:pt idx="413">
                  <c:v>18.3775071584</c:v>
                </c:pt>
                <c:pt idx="414">
                  <c:v>18.180450517</c:v>
                </c:pt>
                <c:pt idx="415">
                  <c:v>17.786606069999998</c:v>
                </c:pt>
                <c:pt idx="416">
                  <c:v>17.557020296799998</c:v>
                </c:pt>
                <c:pt idx="417">
                  <c:v>17.2943677202</c:v>
                </c:pt>
                <c:pt idx="418">
                  <c:v>16.933590076599998</c:v>
                </c:pt>
                <c:pt idx="419">
                  <c:v>16.6053415648</c:v>
                </c:pt>
                <c:pt idx="420">
                  <c:v>16.4082849234</c:v>
                </c:pt>
                <c:pt idx="421">
                  <c:v>16.4082849234</c:v>
                </c:pt>
                <c:pt idx="422">
                  <c:v>16.277093052999998</c:v>
                </c:pt>
                <c:pt idx="423">
                  <c:v>16.0803052474</c:v>
                </c:pt>
                <c:pt idx="424">
                  <c:v>15.981911344599997</c:v>
                </c:pt>
                <c:pt idx="425">
                  <c:v>15.9488445412</c:v>
                </c:pt>
                <c:pt idx="426">
                  <c:v>15.6536628328</c:v>
                </c:pt>
                <c:pt idx="427">
                  <c:v>15.55526893</c:v>
                </c:pt>
                <c:pt idx="428">
                  <c:v>15.423808223799998</c:v>
                </c:pt>
                <c:pt idx="429">
                  <c:v>15.358212288599999</c:v>
                </c:pt>
                <c:pt idx="430">
                  <c:v>15.2598183858</c:v>
                </c:pt>
                <c:pt idx="431">
                  <c:v>15.095828547799998</c:v>
                </c:pt>
                <c:pt idx="432">
                  <c:v>14.8003780036</c:v>
                </c:pt>
                <c:pt idx="433">
                  <c:v>14.5707922304</c:v>
                </c:pt>
                <c:pt idx="434">
                  <c:v>14.5707922304</c:v>
                </c:pt>
                <c:pt idx="435">
                  <c:v>14.5049274594</c:v>
                </c:pt>
                <c:pt idx="436">
                  <c:v>14.439331524199998</c:v>
                </c:pt>
                <c:pt idx="437">
                  <c:v>14.275341686199999</c:v>
                </c:pt>
                <c:pt idx="438">
                  <c:v>14.1769477834</c:v>
                </c:pt>
                <c:pt idx="439">
                  <c:v>14.0454870772</c:v>
                </c:pt>
                <c:pt idx="440">
                  <c:v>13.815901304</c:v>
                </c:pt>
                <c:pt idx="441">
                  <c:v>13.750305368800001</c:v>
                </c:pt>
                <c:pt idx="442">
                  <c:v>13.750305368800001</c:v>
                </c:pt>
                <c:pt idx="443">
                  <c:v>13.6847094336</c:v>
                </c:pt>
                <c:pt idx="444">
                  <c:v>13.618844662599999</c:v>
                </c:pt>
                <c:pt idx="445">
                  <c:v>13.487652792199999</c:v>
                </c:pt>
                <c:pt idx="446">
                  <c:v>13.290864986599999</c:v>
                </c:pt>
                <c:pt idx="447">
                  <c:v>12.962616474799999</c:v>
                </c:pt>
                <c:pt idx="448">
                  <c:v>12.9298185072</c:v>
                </c:pt>
                <c:pt idx="449">
                  <c:v>12.6999638982</c:v>
                </c:pt>
                <c:pt idx="450">
                  <c:v>12.6999638982</c:v>
                </c:pt>
                <c:pt idx="451">
                  <c:v>12.7986266368</c:v>
                </c:pt>
                <c:pt idx="452">
                  <c:v>12.8314246044</c:v>
                </c:pt>
                <c:pt idx="453">
                  <c:v>12.7658286692</c:v>
                </c:pt>
                <c:pt idx="454">
                  <c:v>12.6999638982</c:v>
                </c:pt>
                <c:pt idx="455">
                  <c:v>12.4375801574</c:v>
                </c:pt>
                <c:pt idx="456">
                  <c:v>12.0437357104</c:v>
                </c:pt>
                <c:pt idx="457">
                  <c:v>11.8141499372</c:v>
                </c:pt>
                <c:pt idx="458">
                  <c:v>12.076533678</c:v>
                </c:pt>
                <c:pt idx="459">
                  <c:v>11.91254384</c:v>
                </c:pt>
                <c:pt idx="460">
                  <c:v>11.9453418076</c:v>
                </c:pt>
                <c:pt idx="461">
                  <c:v>11.879745872400001</c:v>
                </c:pt>
                <c:pt idx="462">
                  <c:v>11.7482851662</c:v>
                </c:pt>
                <c:pt idx="463">
                  <c:v>11.6498912634</c:v>
                </c:pt>
                <c:pt idx="464">
                  <c:v>11.4859014254</c:v>
                </c:pt>
                <c:pt idx="465">
                  <c:v>11.453103457800001</c:v>
                </c:pt>
                <c:pt idx="466">
                  <c:v>11.2560468164</c:v>
                </c:pt>
                <c:pt idx="467">
                  <c:v>11.124854946000001</c:v>
                </c:pt>
                <c:pt idx="468">
                  <c:v>11.0592590108</c:v>
                </c:pt>
                <c:pt idx="469">
                  <c:v>10.7638084666</c:v>
                </c:pt>
                <c:pt idx="470">
                  <c:v>10.698212531400001</c:v>
                </c:pt>
                <c:pt idx="471">
                  <c:v>10.9936630756</c:v>
                </c:pt>
                <c:pt idx="472">
                  <c:v>11.1904508812</c:v>
                </c:pt>
                <c:pt idx="473">
                  <c:v>11.0920569784</c:v>
                </c:pt>
                <c:pt idx="474">
                  <c:v>11.0920569784</c:v>
                </c:pt>
                <c:pt idx="475">
                  <c:v>10.8952691728</c:v>
                </c:pt>
                <c:pt idx="476">
                  <c:v>10.6326165962</c:v>
                </c:pt>
                <c:pt idx="477">
                  <c:v>10.4686267582</c:v>
                </c:pt>
                <c:pt idx="478">
                  <c:v>10.3702328554</c:v>
                </c:pt>
                <c:pt idx="479">
                  <c:v>10.2387721492</c:v>
                </c:pt>
                <c:pt idx="480">
                  <c:v>10.107580278799999</c:v>
                </c:pt>
                <c:pt idx="481">
                  <c:v>10.1403782464</c:v>
                </c:pt>
                <c:pt idx="482">
                  <c:v>10.337166052</c:v>
                </c:pt>
                <c:pt idx="483">
                  <c:v>10.435828790599999</c:v>
                </c:pt>
                <c:pt idx="484">
                  <c:v>10.4686267582</c:v>
                </c:pt>
                <c:pt idx="485">
                  <c:v>10.403030823</c:v>
                </c:pt>
                <c:pt idx="486">
                  <c:v>10.337166052</c:v>
                </c:pt>
                <c:pt idx="487">
                  <c:v>10.0419843436</c:v>
                </c:pt>
                <c:pt idx="488">
                  <c:v>9.910792473199999</c:v>
                </c:pt>
                <c:pt idx="489">
                  <c:v>9.8121297346</c:v>
                </c:pt>
                <c:pt idx="490">
                  <c:v>9.7465337994</c:v>
                </c:pt>
                <c:pt idx="491">
                  <c:v>9.779331766999999</c:v>
                </c:pt>
                <c:pt idx="492">
                  <c:v>9.779331766999999</c:v>
                </c:pt>
                <c:pt idx="493">
                  <c:v>9.5169480262</c:v>
                </c:pt>
                <c:pt idx="494">
                  <c:v>9.3198913848</c:v>
                </c:pt>
                <c:pt idx="495">
                  <c:v>9.1559015468</c:v>
                </c:pt>
                <c:pt idx="496">
                  <c:v>9.057507644</c:v>
                </c:pt>
                <c:pt idx="497">
                  <c:v>8.9588449054</c:v>
                </c:pt>
                <c:pt idx="498">
                  <c:v>8.8604510026</c:v>
                </c:pt>
                <c:pt idx="499">
                  <c:v>8.926046937799999</c:v>
                </c:pt>
                <c:pt idx="500">
                  <c:v>8.7948550674</c:v>
                </c:pt>
                <c:pt idx="501">
                  <c:v>8.663663197</c:v>
                </c:pt>
                <c:pt idx="502">
                  <c:v>8.7948550674</c:v>
                </c:pt>
                <c:pt idx="503">
                  <c:v>9.0247096764</c:v>
                </c:pt>
                <c:pt idx="504">
                  <c:v>8.9919117088</c:v>
                </c:pt>
                <c:pt idx="505">
                  <c:v>8.7948550674</c:v>
                </c:pt>
                <c:pt idx="506">
                  <c:v>8.5652692942</c:v>
                </c:pt>
                <c:pt idx="507">
                  <c:v>8.4666065556</c:v>
                </c:pt>
                <c:pt idx="508">
                  <c:v>8.3354146852</c:v>
                </c:pt>
                <c:pt idx="509">
                  <c:v>8.3354146852</c:v>
                </c:pt>
                <c:pt idx="510">
                  <c:v>8.3026167176</c:v>
                </c:pt>
                <c:pt idx="511">
                  <c:v>8.1714248472</c:v>
                </c:pt>
                <c:pt idx="512">
                  <c:v>7.9415702382</c:v>
                </c:pt>
                <c:pt idx="513">
                  <c:v>7.875974302999999</c:v>
                </c:pt>
                <c:pt idx="514">
                  <c:v>7.679186497399999</c:v>
                </c:pt>
                <c:pt idx="515">
                  <c:v>7.6135905622</c:v>
                </c:pt>
                <c:pt idx="516">
                  <c:v>7.875974302999999</c:v>
                </c:pt>
                <c:pt idx="517">
                  <c:v>7.875974302999999</c:v>
                </c:pt>
                <c:pt idx="518">
                  <c:v>7.810378367799999</c:v>
                </c:pt>
                <c:pt idx="519">
                  <c:v>7.482129855999999</c:v>
                </c:pt>
                <c:pt idx="520">
                  <c:v>7.2853420504</c:v>
                </c:pt>
                <c:pt idx="521">
                  <c:v>7.4493318884</c:v>
                </c:pt>
                <c:pt idx="522">
                  <c:v>7.416533920799999</c:v>
                </c:pt>
                <c:pt idx="523">
                  <c:v>7.318140017999999</c:v>
                </c:pt>
                <c:pt idx="524">
                  <c:v>7.1213522124</c:v>
                </c:pt>
                <c:pt idx="525">
                  <c:v>6.924295571</c:v>
                </c:pt>
                <c:pt idx="526">
                  <c:v>6.825901668199999</c:v>
                </c:pt>
                <c:pt idx="527">
                  <c:v>6.6619118302</c:v>
                </c:pt>
                <c:pt idx="528">
                  <c:v>6.6947097978</c:v>
                </c:pt>
                <c:pt idx="529">
                  <c:v>6.6619118302</c:v>
                </c:pt>
                <c:pt idx="530">
                  <c:v>6.530451123999999</c:v>
                </c:pt>
                <c:pt idx="531">
                  <c:v>6.497653156399999</c:v>
                </c:pt>
                <c:pt idx="532">
                  <c:v>6.366461285999999</c:v>
                </c:pt>
                <c:pt idx="533">
                  <c:v>6.3008653508</c:v>
                </c:pt>
                <c:pt idx="534">
                  <c:v>6.2352694155999995</c:v>
                </c:pt>
                <c:pt idx="535">
                  <c:v>6.169673480399999</c:v>
                </c:pt>
                <c:pt idx="536">
                  <c:v>6.136606676999999</c:v>
                </c:pt>
                <c:pt idx="537">
                  <c:v>6.005414806599999</c:v>
                </c:pt>
                <c:pt idx="538">
                  <c:v>6.005414806599999</c:v>
                </c:pt>
                <c:pt idx="539">
                  <c:v>5.8742229362</c:v>
                </c:pt>
                <c:pt idx="540">
                  <c:v>5.7430310657999994</c:v>
                </c:pt>
                <c:pt idx="541">
                  <c:v>5.6443683272</c:v>
                </c:pt>
                <c:pt idx="542">
                  <c:v>5.4475805216</c:v>
                </c:pt>
                <c:pt idx="543">
                  <c:v>5.513176456799999</c:v>
                </c:pt>
                <c:pt idx="544">
                  <c:v>5.4475805216</c:v>
                </c:pt>
                <c:pt idx="545">
                  <c:v>5.578772391999999</c:v>
                </c:pt>
                <c:pt idx="546">
                  <c:v>5.513176456799999</c:v>
                </c:pt>
                <c:pt idx="547">
                  <c:v>5.414782553999999</c:v>
                </c:pt>
                <c:pt idx="548">
                  <c:v>5.2177259126</c:v>
                </c:pt>
                <c:pt idx="549">
                  <c:v>5.086534042199999</c:v>
                </c:pt>
                <c:pt idx="550">
                  <c:v>5.020938106999999</c:v>
                </c:pt>
                <c:pt idx="551">
                  <c:v>4.955342171799999</c:v>
                </c:pt>
                <c:pt idx="552">
                  <c:v>4.922544204199999</c:v>
                </c:pt>
                <c:pt idx="553">
                  <c:v>4.692689595199999</c:v>
                </c:pt>
                <c:pt idx="554">
                  <c:v>4.4959017895999995</c:v>
                </c:pt>
                <c:pt idx="555">
                  <c:v>4.4959017895999995</c:v>
                </c:pt>
                <c:pt idx="556">
                  <c:v>4.298845148199999</c:v>
                </c:pt>
                <c:pt idx="557">
                  <c:v>4.430305854399999</c:v>
                </c:pt>
                <c:pt idx="558">
                  <c:v>4.3975078868</c:v>
                </c:pt>
                <c:pt idx="559">
                  <c:v>4.134855310199999</c:v>
                </c:pt>
                <c:pt idx="560">
                  <c:v>4.069259375</c:v>
                </c:pt>
                <c:pt idx="561">
                  <c:v>3.9708654722000003</c:v>
                </c:pt>
                <c:pt idx="562">
                  <c:v>3.8724715693999996</c:v>
                </c:pt>
                <c:pt idx="563">
                  <c:v>4.134855310199999</c:v>
                </c:pt>
                <c:pt idx="564">
                  <c:v>3.905269537</c:v>
                </c:pt>
                <c:pt idx="565">
                  <c:v>3.7410108631999996</c:v>
                </c:pt>
                <c:pt idx="566">
                  <c:v>3.6098189928</c:v>
                </c:pt>
                <c:pt idx="567">
                  <c:v>3.4130311872</c:v>
                </c:pt>
                <c:pt idx="568">
                  <c:v>3.3143684486</c:v>
                </c:pt>
                <c:pt idx="569">
                  <c:v>3.4458291548</c:v>
                </c:pt>
                <c:pt idx="570">
                  <c:v>3.3143684486</c:v>
                </c:pt>
                <c:pt idx="571">
                  <c:v>3.3143684486</c:v>
                </c:pt>
                <c:pt idx="572">
                  <c:v>3.1831765782</c:v>
                </c:pt>
                <c:pt idx="573">
                  <c:v>2.9863887726</c:v>
                </c:pt>
                <c:pt idx="574">
                  <c:v>2.7565341636</c:v>
                </c:pt>
                <c:pt idx="575">
                  <c:v>2.6909382284</c:v>
                </c:pt>
                <c:pt idx="576">
                  <c:v>2.559746358</c:v>
                </c:pt>
                <c:pt idx="577">
                  <c:v>2.4612449208799996</c:v>
                </c:pt>
                <c:pt idx="578">
                  <c:v>2.3627703673399996</c:v>
                </c:pt>
                <c:pt idx="579">
                  <c:v>2.1330770598199997</c:v>
                </c:pt>
                <c:pt idx="580">
                  <c:v>1.83770716636</c:v>
                </c:pt>
                <c:pt idx="581">
                  <c:v>1.80488231518</c:v>
                </c:pt>
                <c:pt idx="582">
                  <c:v>1.60798697526</c:v>
                </c:pt>
                <c:pt idx="583">
                  <c:v>1.5095393053</c:v>
                </c:pt>
                <c:pt idx="584">
                  <c:v>1.11574862546</c:v>
                </c:pt>
                <c:pt idx="585">
                  <c:v>0.7875807644</c:v>
                </c:pt>
                <c:pt idx="586">
                  <c:v>0.52503572212</c:v>
                </c:pt>
                <c:pt idx="587">
                  <c:v>0.22969271224</c:v>
                </c:pt>
                <c:pt idx="588">
                  <c:v>-0.06566642778800001</c:v>
                </c:pt>
                <c:pt idx="589">
                  <c:v>-0.45946786106000004</c:v>
                </c:pt>
                <c:pt idx="590">
                  <c:v>-0.6891880521599999</c:v>
                </c:pt>
                <c:pt idx="591">
                  <c:v>-0.8204605733</c:v>
                </c:pt>
                <c:pt idx="592">
                  <c:v>-0.9517330944399999</c:v>
                </c:pt>
                <c:pt idx="593">
                  <c:v>-0.98453106204</c:v>
                </c:pt>
                <c:pt idx="594">
                  <c:v>-1.082978732</c:v>
                </c:pt>
                <c:pt idx="595">
                  <c:v>-1.082978732</c:v>
                </c:pt>
                <c:pt idx="596">
                  <c:v>-1.11580358318</c:v>
                </c:pt>
                <c:pt idx="597">
                  <c:v>-1.11580358318</c:v>
                </c:pt>
                <c:pt idx="598">
                  <c:v>-1.14862843436</c:v>
                </c:pt>
                <c:pt idx="599">
                  <c:v>-1.14862843436</c:v>
                </c:pt>
                <c:pt idx="600">
                  <c:v>-1.18145328554</c:v>
                </c:pt>
                <c:pt idx="601">
                  <c:v>-1.18145328554</c:v>
                </c:pt>
                <c:pt idx="602">
                  <c:v>-1.14862843436</c:v>
                </c:pt>
                <c:pt idx="603">
                  <c:v>-1.11580358318</c:v>
                </c:pt>
                <c:pt idx="604">
                  <c:v>-1.14862843436</c:v>
                </c:pt>
                <c:pt idx="605">
                  <c:v>-1.18145328554</c:v>
                </c:pt>
                <c:pt idx="606">
                  <c:v>-1.14862843436</c:v>
                </c:pt>
                <c:pt idx="607">
                  <c:v>-1.14862843436</c:v>
                </c:pt>
              </c:numCache>
            </c:numRef>
          </c:val>
          <c:smooth val="0"/>
        </c:ser>
        <c:marker val="1"/>
        <c:axId val="18752864"/>
        <c:axId val="34558049"/>
      </c:lineChart>
      <c:catAx>
        <c:axId val="18752864"/>
        <c:scaling>
          <c:orientation val="minMax"/>
        </c:scaling>
        <c:axPos val="b"/>
        <c:delete val="0"/>
        <c:numFmt formatCode="General" sourceLinked="1"/>
        <c:majorTickMark val="out"/>
        <c:minorTickMark val="none"/>
        <c:tickLblPos val="nextTo"/>
        <c:crossAx val="34558049"/>
        <c:crosses val="autoZero"/>
        <c:auto val="1"/>
        <c:lblOffset val="100"/>
        <c:noMultiLvlLbl val="0"/>
      </c:catAx>
      <c:valAx>
        <c:axId val="34558049"/>
        <c:scaling>
          <c:orientation val="minMax"/>
        </c:scaling>
        <c:axPos val="l"/>
        <c:majorGridlines/>
        <c:delete val="0"/>
        <c:numFmt formatCode="General" sourceLinked="1"/>
        <c:majorTickMark val="out"/>
        <c:minorTickMark val="none"/>
        <c:tickLblPos val="nextTo"/>
        <c:crossAx val="1875286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123825</xdr:rowOff>
    </xdr:from>
    <xdr:to>
      <xdr:col>2</xdr:col>
      <xdr:colOff>95250</xdr:colOff>
      <xdr:row>23</xdr:row>
      <xdr:rowOff>66675</xdr:rowOff>
    </xdr:to>
    <xdr:sp>
      <xdr:nvSpPr>
        <xdr:cNvPr id="2" name="Line 20"/>
        <xdr:cNvSpPr>
          <a:spLocks/>
        </xdr:cNvSpPr>
      </xdr:nvSpPr>
      <xdr:spPr>
        <a:xfrm flipH="1">
          <a:off x="866775" y="3362325"/>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19</xdr:row>
      <xdr:rowOff>95250</xdr:rowOff>
    </xdr:from>
    <xdr:to>
      <xdr:col>5</xdr:col>
      <xdr:colOff>247650</xdr:colOff>
      <xdr:row>23</xdr:row>
      <xdr:rowOff>142875</xdr:rowOff>
    </xdr:to>
    <xdr:sp>
      <xdr:nvSpPr>
        <xdr:cNvPr id="3" name="Line 3"/>
        <xdr:cNvSpPr>
          <a:spLocks/>
        </xdr:cNvSpPr>
      </xdr:nvSpPr>
      <xdr:spPr>
        <a:xfrm>
          <a:off x="3705225" y="3171825"/>
          <a:ext cx="0" cy="695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19</xdr:row>
      <xdr:rowOff>152400</xdr:rowOff>
    </xdr:from>
    <xdr:to>
      <xdr:col>2</xdr:col>
      <xdr:colOff>342900</xdr:colOff>
      <xdr:row>20</xdr:row>
      <xdr:rowOff>142875</xdr:rowOff>
    </xdr:to>
    <xdr:sp>
      <xdr:nvSpPr>
        <xdr:cNvPr id="4" name="TextBox 4"/>
        <xdr:cNvSpPr txBox="1">
          <a:spLocks noChangeArrowheads="1"/>
        </xdr:cNvSpPr>
      </xdr:nvSpPr>
      <xdr:spPr>
        <a:xfrm>
          <a:off x="1304925" y="32289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19</xdr:row>
      <xdr:rowOff>0</xdr:rowOff>
    </xdr:from>
    <xdr:to>
      <xdr:col>5</xdr:col>
      <xdr:colOff>438150</xdr:colOff>
      <xdr:row>19</xdr:row>
      <xdr:rowOff>152400</xdr:rowOff>
    </xdr:to>
    <xdr:sp>
      <xdr:nvSpPr>
        <xdr:cNvPr id="6" name="TextBox 5"/>
        <xdr:cNvSpPr txBox="1">
          <a:spLocks noChangeArrowheads="1"/>
        </xdr:cNvSpPr>
      </xdr:nvSpPr>
      <xdr:spPr>
        <a:xfrm>
          <a:off x="3514725" y="30765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114300</xdr:rowOff>
    </xdr:to>
    <xdr:sp>
      <xdr:nvSpPr>
        <xdr:cNvPr id="1" name="TextBox 1"/>
        <xdr:cNvSpPr txBox="1">
          <a:spLocks noChangeArrowheads="1"/>
        </xdr:cNvSpPr>
      </xdr:nvSpPr>
      <xdr:spPr>
        <a:xfrm>
          <a:off x="552450" y="523875"/>
          <a:ext cx="7162800"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grain is an attempt get a longer burn from the 54mm motor.  Secondary experiment is to introduce Ti sparks to the exhaust plume well after the burn is underway.  A layer of propellant containing Ti is adhered to one side of the inhibitor tube, a coring rod placed opposite, and hot propellant packed in the space between.  Sounds easy, doesn't it?  
About 175g of 9%Ti propellant pressed into crescent-shape in inhibitor tube which was lined with 1layer posterboard coated in epoxy.  Middle 7.5 inches is Ti propellant, last inch on either end is plain.  Allowed to cool and harden
This panel of propellant is glued into Loki inhibitor tube which has been coated in epoxy, coring rod inserted, and hot propellant pressed around it.
First attempt to pack grain was only half successful.  Propellant got stuck at middle of tube, and was packed only from there to the top.  So first inhibitor tube was removed, partial grain glued into another inhibitor, and when hardened this one was packed from the other end with rcandy.  Coring rod had angled toward middle of tube, so this was used as an opportunity to angle it back.  But that means that the middle of the core is about 1/4 inch toward the middle of the grain, not exactly along its side.
Upon ignition, Ti sparks were seen from the beginning of thrust.  This, the somewhat progressive thrust curve, and the short burn time all suggest inhibitor failure.  Not surprising, given the abuse heaped upon this poor propellant grain.  I need to find an elegant way to make these grains.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82</v>
      </c>
      <c r="C1" t="s">
        <v>83</v>
      </c>
    </row>
    <row r="2" ht="12.75">
      <c r="C2" t="s">
        <v>92</v>
      </c>
    </row>
    <row r="3" ht="12.75">
      <c r="C3" t="s">
        <v>89</v>
      </c>
    </row>
    <row r="4" ht="12.75">
      <c r="C4" t="s">
        <v>90</v>
      </c>
    </row>
    <row r="5" ht="12.75">
      <c r="C5" t="s">
        <v>79</v>
      </c>
    </row>
    <row r="8" spans="3:7" ht="12.75">
      <c r="C8" t="s">
        <v>8</v>
      </c>
      <c r="F8" t="s">
        <v>8</v>
      </c>
      <c r="G8" t="s">
        <v>8</v>
      </c>
    </row>
    <row r="9" spans="9:13" ht="12.75">
      <c r="I9" t="s">
        <v>51</v>
      </c>
      <c r="J9">
        <v>1</v>
      </c>
      <c r="K9">
        <v>2</v>
      </c>
      <c r="L9">
        <v>3</v>
      </c>
      <c r="M9">
        <v>4</v>
      </c>
    </row>
    <row r="10" spans="9:10" ht="12.75">
      <c r="I10" t="s">
        <v>15</v>
      </c>
      <c r="J10" s="5" t="s">
        <v>76</v>
      </c>
    </row>
    <row r="11" spans="9:10" ht="12.75">
      <c r="I11" t="s">
        <v>16</v>
      </c>
      <c r="J11" t="s">
        <v>77</v>
      </c>
    </row>
    <row r="12" spans="9:11" ht="12.75">
      <c r="I12" t="s">
        <v>17</v>
      </c>
      <c r="J12">
        <v>18</v>
      </c>
      <c r="K12" t="s">
        <v>78</v>
      </c>
    </row>
    <row r="13" spans="11:19" ht="12.75">
      <c r="K13" t="s">
        <v>8</v>
      </c>
      <c r="N13" t="s">
        <v>46</v>
      </c>
      <c r="P13" t="s">
        <v>65</v>
      </c>
      <c r="R13">
        <f>1.24+(1.83*0.178)</f>
        <v>1.56574</v>
      </c>
      <c r="S13" t="s">
        <v>47</v>
      </c>
    </row>
    <row r="14" spans="9:18" ht="12.75">
      <c r="I14" t="s">
        <v>20</v>
      </c>
      <c r="J14">
        <v>9.5</v>
      </c>
      <c r="N14" s="1">
        <f>SUM(J14:M14)</f>
        <v>9.5</v>
      </c>
      <c r="O14" t="s">
        <v>13</v>
      </c>
      <c r="P14" t="s">
        <v>8</v>
      </c>
      <c r="R14" t="s">
        <v>81</v>
      </c>
    </row>
    <row r="15" spans="9:16" ht="12.75">
      <c r="I15" t="s">
        <v>18</v>
      </c>
      <c r="J15">
        <v>1.75</v>
      </c>
      <c r="N15" s="1">
        <f>AVERAGE(J15:M15)</f>
        <v>1.75</v>
      </c>
      <c r="O15" t="s">
        <v>13</v>
      </c>
      <c r="P15" t="s">
        <v>8</v>
      </c>
    </row>
    <row r="16" spans="9:15" ht="12.75">
      <c r="I16" t="s">
        <v>19</v>
      </c>
      <c r="J16">
        <v>0.625</v>
      </c>
      <c r="N16" s="1">
        <f>AVERAGE(J16:M16)</f>
        <v>0.625</v>
      </c>
      <c r="O16" t="s">
        <v>58</v>
      </c>
    </row>
    <row r="17" spans="9:16" ht="12.75">
      <c r="I17" t="s">
        <v>55</v>
      </c>
      <c r="J17">
        <v>560.3</v>
      </c>
      <c r="N17" s="1">
        <f>SUM(J17:M17)</f>
        <v>560.3</v>
      </c>
      <c r="O17" t="s">
        <v>26</v>
      </c>
      <c r="P17" t="s">
        <v>8</v>
      </c>
    </row>
    <row r="18" spans="9:15" ht="12.75">
      <c r="I18" t="s">
        <v>40</v>
      </c>
      <c r="J18">
        <f>(J15-J16)</f>
        <v>1.125</v>
      </c>
      <c r="N18" s="1">
        <f>AVERAGE(J18:L18)</f>
        <v>1.125</v>
      </c>
      <c r="O18" t="s">
        <v>13</v>
      </c>
    </row>
    <row r="19" spans="9:15" ht="12.75">
      <c r="I19" t="s">
        <v>45</v>
      </c>
      <c r="J19">
        <f>J17-(R13*J14)</f>
        <v>545.4254699999999</v>
      </c>
      <c r="K19">
        <f>K17-(R13*K14)</f>
        <v>0</v>
      </c>
      <c r="L19">
        <f>L17-(R13*L14)</f>
        <v>0</v>
      </c>
      <c r="M19">
        <f>M17-(R13*M14)</f>
        <v>0</v>
      </c>
      <c r="N19" s="1">
        <f>SUM(J19:M19)</f>
        <v>545.4254699999999</v>
      </c>
      <c r="O19" t="s">
        <v>26</v>
      </c>
    </row>
    <row r="21" ht="12.75">
      <c r="I21" t="s">
        <v>11</v>
      </c>
    </row>
    <row r="22" spans="9:11" ht="12.75">
      <c r="I22" t="s">
        <v>21</v>
      </c>
      <c r="J22" s="1">
        <v>0.456</v>
      </c>
      <c r="K22" t="s">
        <v>13</v>
      </c>
    </row>
    <row r="23" spans="9:11" ht="12.75">
      <c r="I23" t="s">
        <v>22</v>
      </c>
      <c r="J23">
        <v>0.457</v>
      </c>
      <c r="K23" t="s">
        <v>13</v>
      </c>
    </row>
    <row r="24" spans="9:11" ht="12.75">
      <c r="I24" t="s">
        <v>42</v>
      </c>
      <c r="J24" s="1">
        <f>J23-J22</f>
        <v>0.0010000000000000009</v>
      </c>
      <c r="K24" t="s">
        <v>13</v>
      </c>
    </row>
    <row r="26" spans="10:11" ht="12.75">
      <c r="J26" t="s">
        <v>23</v>
      </c>
      <c r="K26" t="s">
        <v>25</v>
      </c>
    </row>
    <row r="27" spans="9:14" ht="12.75">
      <c r="I27" t="s">
        <v>10</v>
      </c>
      <c r="J27">
        <v>140</v>
      </c>
      <c r="K27">
        <v>400</v>
      </c>
      <c r="L27" t="s">
        <v>56</v>
      </c>
      <c r="N27" t="s">
        <v>48</v>
      </c>
    </row>
    <row r="28" spans="9:15" ht="12.75">
      <c r="I28" t="s">
        <v>24</v>
      </c>
      <c r="J28">
        <v>140</v>
      </c>
      <c r="K28">
        <v>400</v>
      </c>
      <c r="N28" t="s">
        <v>36</v>
      </c>
      <c r="O28">
        <f>((J22/2)^2)*PI()</f>
        <v>0.1633125525042118</v>
      </c>
    </row>
    <row r="29" spans="9:15" ht="12.75">
      <c r="I29" t="s">
        <v>12</v>
      </c>
      <c r="J29">
        <v>140</v>
      </c>
      <c r="K29">
        <v>400</v>
      </c>
      <c r="L29" t="s">
        <v>8</v>
      </c>
      <c r="N29" t="s">
        <v>38</v>
      </c>
      <c r="O29">
        <f>C32/O28</f>
        <v>639.4139197187976</v>
      </c>
    </row>
    <row r="30" spans="9:14" ht="12.75">
      <c r="I30" t="s">
        <v>39</v>
      </c>
      <c r="J30">
        <f>(N18/C34)</f>
        <v>0.6013363028953229</v>
      </c>
      <c r="K30" t="s">
        <v>41</v>
      </c>
      <c r="N30" t="s">
        <v>49</v>
      </c>
    </row>
    <row r="31" ht="12.75">
      <c r="L31" t="s">
        <v>57</v>
      </c>
    </row>
    <row r="32" spans="1:9" ht="12.75">
      <c r="A32" t="s">
        <v>14</v>
      </c>
      <c r="C32" s="2">
        <f>MAX(Data!B10:B500)</f>
        <v>104.42431933600001</v>
      </c>
      <c r="D32" t="s">
        <v>33</v>
      </c>
      <c r="E32" t="s">
        <v>8</v>
      </c>
      <c r="G32" t="s">
        <v>8</v>
      </c>
      <c r="I32" t="s">
        <v>91</v>
      </c>
    </row>
    <row r="33" spans="1:7" ht="12.75">
      <c r="A33" t="s">
        <v>2</v>
      </c>
      <c r="C33" s="2">
        <f>AVERAGE(Data!B39:B488)</f>
        <v>63.65005687576625</v>
      </c>
      <c r="D33" t="s">
        <v>30</v>
      </c>
      <c r="F33" t="s">
        <v>8</v>
      </c>
      <c r="G33" t="s">
        <v>8</v>
      </c>
    </row>
    <row r="34" spans="1:4" ht="12.75">
      <c r="A34" t="s">
        <v>0</v>
      </c>
      <c r="C34" s="2">
        <f>(488-39)/240</f>
        <v>1.8708333333333333</v>
      </c>
      <c r="D34" t="s">
        <v>34</v>
      </c>
    </row>
    <row r="35" spans="1:6" ht="12.75">
      <c r="A35" t="s">
        <v>3</v>
      </c>
      <c r="C35" s="2">
        <f>((SUM(Data!B39:B488))/240)</f>
        <v>119.34385664206174</v>
      </c>
      <c r="D35" t="s">
        <v>4</v>
      </c>
      <c r="F35" t="s">
        <v>8</v>
      </c>
    </row>
    <row r="36" spans="3:9" ht="12.75">
      <c r="C36" s="2">
        <f>C35*4.448</f>
        <v>530.8414743438907</v>
      </c>
      <c r="D36" t="s">
        <v>5</v>
      </c>
      <c r="H36" t="s">
        <v>86</v>
      </c>
      <c r="I36" s="3"/>
    </row>
    <row r="37" spans="1:8" ht="12.75">
      <c r="A37" t="s">
        <v>6</v>
      </c>
      <c r="C37" s="1">
        <f>N19/1000</f>
        <v>0.5454254699999999</v>
      </c>
      <c r="D37" t="s">
        <v>54</v>
      </c>
      <c r="H37" t="s">
        <v>87</v>
      </c>
    </row>
    <row r="38" spans="1:8" ht="12.75">
      <c r="A38" t="s">
        <v>8</v>
      </c>
      <c r="C38" s="3">
        <f>C37/453.54*1000</f>
        <v>1.2025961767429552</v>
      </c>
      <c r="D38" t="s">
        <v>9</v>
      </c>
      <c r="H38" t="s">
        <v>88</v>
      </c>
    </row>
    <row r="39" spans="1:4" ht="12.75">
      <c r="A39" t="s">
        <v>7</v>
      </c>
      <c r="C39" s="2">
        <f>(C36/C37)/9.8</f>
        <v>99.31237237973076</v>
      </c>
      <c r="D39" t="s">
        <v>1</v>
      </c>
    </row>
    <row r="40" spans="8:12" ht="12.75">
      <c r="H40" t="s">
        <v>50</v>
      </c>
      <c r="I40" t="s">
        <v>27</v>
      </c>
      <c r="J40" t="s">
        <v>28</v>
      </c>
      <c r="K40" t="s">
        <v>29</v>
      </c>
      <c r="L40" t="s">
        <v>44</v>
      </c>
    </row>
    <row r="41" spans="1:9" ht="12.75">
      <c r="A41" s="4"/>
      <c r="H41">
        <v>0</v>
      </c>
      <c r="I41" s="3">
        <v>0.001</v>
      </c>
    </row>
    <row r="42" spans="8:12" ht="12.75">
      <c r="H42">
        <v>3.15</v>
      </c>
      <c r="I42" s="3">
        <v>0.118</v>
      </c>
      <c r="J42">
        <f aca="true" t="shared" si="0" ref="J42:J48">(I42)/H42</f>
        <v>0.03746031746031746</v>
      </c>
      <c r="K42">
        <f aca="true" t="shared" si="1" ref="K42:K51">1/J42</f>
        <v>26.69491525423729</v>
      </c>
      <c r="L42">
        <f>1/((I42-I41)/H42)</f>
        <v>26.923076923076923</v>
      </c>
    </row>
    <row r="43" spans="8:12" ht="12.75">
      <c r="H43">
        <v>13.15</v>
      </c>
      <c r="I43" s="3">
        <v>0.485</v>
      </c>
      <c r="J43">
        <f t="shared" si="0"/>
        <v>0.03688212927756654</v>
      </c>
      <c r="K43">
        <f t="shared" si="1"/>
        <v>27.11340206185567</v>
      </c>
      <c r="L43">
        <f>1/((I43-I41)/H43)</f>
        <v>27.169421487603305</v>
      </c>
    </row>
    <row r="44" spans="1:12" ht="12.75">
      <c r="A44" t="s">
        <v>32</v>
      </c>
      <c r="H44">
        <v>23.15</v>
      </c>
      <c r="I44" s="3">
        <v>0.857</v>
      </c>
      <c r="J44">
        <f t="shared" si="0"/>
        <v>0.037019438444924405</v>
      </c>
      <c r="K44">
        <f t="shared" si="1"/>
        <v>27.012835472578764</v>
      </c>
      <c r="L44">
        <f>1/((I44-I41)/H44)</f>
        <v>27.044392523364483</v>
      </c>
    </row>
    <row r="45" spans="1:12" ht="12.75">
      <c r="A45" t="s">
        <v>35</v>
      </c>
      <c r="H45">
        <v>33.15</v>
      </c>
      <c r="I45" s="3">
        <v>1.23</v>
      </c>
      <c r="J45">
        <f t="shared" si="0"/>
        <v>0.037104072398190045</v>
      </c>
      <c r="K45">
        <f t="shared" si="1"/>
        <v>26.951219512195124</v>
      </c>
      <c r="L45">
        <f>1/((I45-I41)/H45)</f>
        <v>26.97314890154597</v>
      </c>
    </row>
    <row r="46" spans="8:12" ht="12.75">
      <c r="H46">
        <v>43.15</v>
      </c>
      <c r="I46" s="3">
        <v>1.6</v>
      </c>
      <c r="J46">
        <f t="shared" si="0"/>
        <v>0.037079953650057944</v>
      </c>
      <c r="K46">
        <f t="shared" si="1"/>
        <v>26.968749999999996</v>
      </c>
      <c r="L46">
        <f>1/((I46-I41)/H46)</f>
        <v>26.985616010006247</v>
      </c>
    </row>
    <row r="47" spans="1:12" ht="12.75">
      <c r="A47" t="s">
        <v>8</v>
      </c>
      <c r="G47" t="s">
        <v>8</v>
      </c>
      <c r="H47">
        <v>53.15</v>
      </c>
      <c r="I47" s="3">
        <v>1.992</v>
      </c>
      <c r="J47">
        <f t="shared" si="0"/>
        <v>0.03747883349012229</v>
      </c>
      <c r="K47">
        <f t="shared" si="1"/>
        <v>26.681726907630523</v>
      </c>
      <c r="L47">
        <f>1/((I47-I41)/H47)</f>
        <v>26.695128076343543</v>
      </c>
    </row>
    <row r="48" spans="8:12" ht="12.75">
      <c r="H48">
        <v>63.15</v>
      </c>
      <c r="I48" s="3">
        <v>2.365</v>
      </c>
      <c r="J48">
        <f t="shared" si="0"/>
        <v>0.037450514647664294</v>
      </c>
      <c r="K48">
        <f t="shared" si="1"/>
        <v>26.701902748414373</v>
      </c>
      <c r="L48">
        <f>1/((I48-I41)/H48)</f>
        <v>26.713197969543142</v>
      </c>
    </row>
    <row r="49" spans="8:12" ht="12.75">
      <c r="H49">
        <v>73.15</v>
      </c>
      <c r="I49" s="3">
        <v>2.725</v>
      </c>
      <c r="J49">
        <f>(I49)/H49</f>
        <v>0.03725222146274778</v>
      </c>
      <c r="K49">
        <f t="shared" si="1"/>
        <v>26.844036697247706</v>
      </c>
      <c r="L49">
        <f>1/((I49-I41)/H49)</f>
        <v>26.853891336270195</v>
      </c>
    </row>
    <row r="50" spans="1:12" ht="12.75">
      <c r="A50" t="s">
        <v>59</v>
      </c>
      <c r="H50">
        <v>83.15</v>
      </c>
      <c r="I50" s="3">
        <v>3.138</v>
      </c>
      <c r="J50">
        <f>(I50)/H50</f>
        <v>0.03773902585688514</v>
      </c>
      <c r="K50">
        <f t="shared" si="1"/>
        <v>26.497769279796053</v>
      </c>
      <c r="L50">
        <f>1/((I50-I41)/H50)</f>
        <v>26.50621613006057</v>
      </c>
    </row>
    <row r="51" spans="1:12" ht="12.75">
      <c r="A51" t="s">
        <v>60</v>
      </c>
      <c r="B51">
        <v>0.203</v>
      </c>
      <c r="C51" t="s">
        <v>63</v>
      </c>
      <c r="D51">
        <f>B52-B51</f>
        <v>1.894</v>
      </c>
      <c r="E51" t="s">
        <v>64</v>
      </c>
      <c r="H51">
        <v>93.15</v>
      </c>
      <c r="I51" s="3">
        <v>3.508</v>
      </c>
      <c r="J51">
        <f>(I51)/H51</f>
        <v>0.03765968867418142</v>
      </c>
      <c r="K51">
        <f t="shared" si="1"/>
        <v>26.553591790193845</v>
      </c>
      <c r="L51">
        <f>1/((I51-I41)/H51)</f>
        <v>26.561163387510693</v>
      </c>
    </row>
    <row r="52" spans="1:12" ht="12.75">
      <c r="A52" t="s">
        <v>61</v>
      </c>
      <c r="B52">
        <v>2.097</v>
      </c>
      <c r="H52" t="s">
        <v>75</v>
      </c>
      <c r="I52" t="s">
        <v>8</v>
      </c>
      <c r="J52">
        <f>AVERAGE(J44:J50)</f>
        <v>0.037303437135798846</v>
      </c>
      <c r="K52">
        <f>AVERAGE(K44:K51)</f>
        <v>26.776479051007048</v>
      </c>
      <c r="L52">
        <f>AVERAGE(L43:L51)</f>
        <v>26.833575091360906</v>
      </c>
    </row>
    <row r="53" spans="1:8" ht="12.75">
      <c r="A53" t="s">
        <v>62</v>
      </c>
      <c r="B53">
        <v>4.263</v>
      </c>
      <c r="C53" t="s">
        <v>0</v>
      </c>
      <c r="D53">
        <f>B53-B52</f>
        <v>2.166</v>
      </c>
      <c r="E53" t="s">
        <v>64</v>
      </c>
      <c r="H53" t="s">
        <v>80</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1" sqref="A1"/>
    </sheetView>
  </sheetViews>
  <sheetFormatPr defaultColWidth="9.140625" defaultRowHeight="12.75"/>
  <cols>
    <col min="2" max="2" width="11.140625" style="0" bestFit="1" customWidth="1"/>
  </cols>
  <sheetData>
    <row r="1" ht="12.75">
      <c r="A1" t="s">
        <v>84</v>
      </c>
    </row>
    <row r="2" ht="12.75">
      <c r="A2" t="s">
        <v>85</v>
      </c>
    </row>
    <row r="9" spans="1:5" ht="12.75">
      <c r="A9" t="s">
        <v>27</v>
      </c>
      <c r="B9" t="s">
        <v>31</v>
      </c>
      <c r="D9" t="s">
        <v>37</v>
      </c>
      <c r="E9" t="s">
        <v>43</v>
      </c>
    </row>
    <row r="10" spans="1:5" ht="12.75">
      <c r="A10" s="1">
        <v>0.0048828</v>
      </c>
      <c r="B10" s="1">
        <f>(A10*26.88358)-0.1313</f>
        <v>-3.2855576000023756E-05</v>
      </c>
      <c r="D10" s="2">
        <f>MAX(B10:B384)</f>
        <v>104.42431933600001</v>
      </c>
      <c r="E10">
        <f>D10/10</f>
        <v>10.442431933600002</v>
      </c>
    </row>
    <row r="11" spans="1:2" ht="12.75">
      <c r="A11" s="1">
        <v>0.0036621</v>
      </c>
      <c r="B11" s="1">
        <f aca="true" t="shared" si="0" ref="B11:B74">(A11*26.88358)-0.1313</f>
        <v>-0.032849641682</v>
      </c>
    </row>
    <row r="12" spans="1:2" ht="12.75">
      <c r="A12" s="1">
        <v>0.0048828</v>
      </c>
      <c r="B12" s="1">
        <f t="shared" si="0"/>
        <v>-3.2855576000023756E-05</v>
      </c>
    </row>
    <row r="13" spans="1:4" ht="12.75">
      <c r="A13" s="1">
        <v>0.0036621</v>
      </c>
      <c r="B13" s="1">
        <f t="shared" si="0"/>
        <v>-0.032849641682</v>
      </c>
      <c r="D13" t="s">
        <v>8</v>
      </c>
    </row>
    <row r="14" spans="1:4" ht="12.75">
      <c r="A14" s="1">
        <v>0.0036621</v>
      </c>
      <c r="B14" s="1">
        <f t="shared" si="0"/>
        <v>-0.032849641682</v>
      </c>
      <c r="D14" t="s">
        <v>8</v>
      </c>
    </row>
    <row r="15" spans="1:4" ht="12.75">
      <c r="A15" s="1">
        <v>0.0024414</v>
      </c>
      <c r="B15" s="1">
        <f t="shared" si="0"/>
        <v>-0.06566642778800001</v>
      </c>
      <c r="D15" t="s">
        <v>8</v>
      </c>
    </row>
    <row r="16" spans="1:2" ht="12.75">
      <c r="A16" s="1">
        <v>0.0048828</v>
      </c>
      <c r="B16" s="1">
        <f t="shared" si="0"/>
        <v>-3.2855576000023756E-05</v>
      </c>
    </row>
    <row r="17" spans="1:2" ht="12.75">
      <c r="A17" s="1">
        <v>0.013428</v>
      </c>
      <c r="B17" s="1">
        <f t="shared" si="0"/>
        <v>0.22969271224</v>
      </c>
    </row>
    <row r="18" spans="1:2" ht="12.75">
      <c r="A18" s="1">
        <v>0.0097656</v>
      </c>
      <c r="B18" s="1">
        <f t="shared" si="0"/>
        <v>0.13123428884799995</v>
      </c>
    </row>
    <row r="19" spans="1:2" ht="12.75">
      <c r="A19" s="1">
        <v>0.019531</v>
      </c>
      <c r="B19" s="1">
        <f t="shared" si="0"/>
        <v>0.39376320097999995</v>
      </c>
    </row>
    <row r="20" spans="1:2" ht="12.75">
      <c r="A20" s="1">
        <v>0.021973</v>
      </c>
      <c r="B20" s="1">
        <f t="shared" si="0"/>
        <v>0.45941290333999996</v>
      </c>
    </row>
    <row r="21" spans="1:2" ht="12.75">
      <c r="A21" s="1">
        <v>0.01709</v>
      </c>
      <c r="B21" s="1">
        <f t="shared" si="0"/>
        <v>0.32814038219999997</v>
      </c>
    </row>
    <row r="22" spans="1:2" ht="12.75">
      <c r="A22" s="1">
        <v>0.023193</v>
      </c>
      <c r="B22" s="1">
        <f t="shared" si="0"/>
        <v>0.49221087093999993</v>
      </c>
    </row>
    <row r="23" spans="1:2" ht="12.75">
      <c r="A23" s="1">
        <v>0.023193</v>
      </c>
      <c r="B23" s="1">
        <f t="shared" si="0"/>
        <v>0.49221087093999993</v>
      </c>
    </row>
    <row r="24" spans="1:2" ht="12.75">
      <c r="A24" s="1">
        <v>0.019531</v>
      </c>
      <c r="B24" s="1">
        <f t="shared" si="0"/>
        <v>0.39376320097999995</v>
      </c>
    </row>
    <row r="25" spans="1:2" ht="12.75">
      <c r="A25" s="1">
        <v>-0.015869</v>
      </c>
      <c r="B25" s="1">
        <f t="shared" si="0"/>
        <v>-0.55791553102</v>
      </c>
    </row>
    <row r="26" spans="1:2" ht="12.75">
      <c r="A26" s="1">
        <v>-0.032959</v>
      </c>
      <c r="B26" s="1">
        <f t="shared" si="0"/>
        <v>-1.01735591322</v>
      </c>
    </row>
    <row r="27" spans="1:2" ht="12.75">
      <c r="A27" s="1">
        <v>0.025635</v>
      </c>
      <c r="B27" s="1">
        <f t="shared" si="0"/>
        <v>0.5578605733</v>
      </c>
    </row>
    <row r="28" spans="1:2" ht="12.75">
      <c r="A28" s="1">
        <v>0.020752</v>
      </c>
      <c r="B28" s="1">
        <f t="shared" si="0"/>
        <v>0.42658805215999995</v>
      </c>
    </row>
    <row r="29" spans="1:2" ht="12.75">
      <c r="A29" s="1">
        <v>0.048828</v>
      </c>
      <c r="B29" s="1">
        <f t="shared" si="0"/>
        <v>1.18137144424</v>
      </c>
    </row>
    <row r="30" spans="1:2" ht="12.75">
      <c r="A30" s="1">
        <v>0.074463</v>
      </c>
      <c r="B30" s="1">
        <f t="shared" si="0"/>
        <v>1.87053201754</v>
      </c>
    </row>
    <row r="31" spans="1:2" ht="12.75">
      <c r="A31" s="1">
        <v>0.072021</v>
      </c>
      <c r="B31" s="1">
        <f t="shared" si="0"/>
        <v>1.80488231518</v>
      </c>
    </row>
    <row r="32" spans="1:2" ht="12.75">
      <c r="A32" s="1">
        <v>0.097656</v>
      </c>
      <c r="B32" s="1">
        <f t="shared" si="0"/>
        <v>2.49404288848</v>
      </c>
    </row>
    <row r="33" spans="1:2" ht="12.75">
      <c r="A33" s="1">
        <v>-0.050049</v>
      </c>
      <c r="B33" s="1">
        <f t="shared" si="0"/>
        <v>-1.47679629542</v>
      </c>
    </row>
    <row r="34" spans="1:2" ht="12.75">
      <c r="A34" s="1">
        <v>-0.1001</v>
      </c>
      <c r="B34" s="1">
        <f t="shared" si="0"/>
        <v>-2.822346358</v>
      </c>
    </row>
    <row r="35" spans="1:2" ht="12.75">
      <c r="A35" s="1">
        <v>0.25146</v>
      </c>
      <c r="B35" s="1">
        <f t="shared" si="0"/>
        <v>6.6288450268</v>
      </c>
    </row>
    <row r="36" spans="1:2" ht="12.75">
      <c r="A36" s="1">
        <v>0.061035</v>
      </c>
      <c r="B36" s="1">
        <f t="shared" si="0"/>
        <v>1.5095393053</v>
      </c>
    </row>
    <row r="37" spans="1:2" ht="12.75">
      <c r="A37" s="1">
        <v>0.3894</v>
      </c>
      <c r="B37" s="1">
        <f t="shared" si="0"/>
        <v>10.337166052</v>
      </c>
    </row>
    <row r="38" spans="1:2" ht="12.75">
      <c r="A38" s="1">
        <v>-0.093994</v>
      </c>
      <c r="B38" s="1">
        <f t="shared" si="0"/>
        <v>-2.6581952185199995</v>
      </c>
    </row>
    <row r="39" spans="1:3" ht="12.75">
      <c r="A39" s="1">
        <v>0.40894</v>
      </c>
      <c r="B39" s="1">
        <f t="shared" si="0"/>
        <v>10.8624712052</v>
      </c>
      <c r="C39" t="s">
        <v>52</v>
      </c>
    </row>
    <row r="40" spans="1:2" ht="12.75">
      <c r="A40" s="1">
        <v>0.33081</v>
      </c>
      <c r="B40" s="1">
        <f t="shared" si="0"/>
        <v>8.7620570998</v>
      </c>
    </row>
    <row r="41" spans="1:2" ht="12.75">
      <c r="A41" s="1">
        <v>0.43701</v>
      </c>
      <c r="B41" s="1">
        <f t="shared" si="0"/>
        <v>11.6170932958</v>
      </c>
    </row>
    <row r="42" spans="1:2" ht="12.75">
      <c r="A42" s="1">
        <v>0.56274</v>
      </c>
      <c r="B42" s="1">
        <f t="shared" si="0"/>
        <v>14.9971658092</v>
      </c>
    </row>
    <row r="43" spans="1:2" ht="12.75">
      <c r="A43" s="1">
        <v>0.60181</v>
      </c>
      <c r="B43" s="1">
        <f t="shared" si="0"/>
        <v>16.047507279799998</v>
      </c>
    </row>
    <row r="44" spans="1:2" ht="12.75">
      <c r="A44" s="1">
        <v>0.61401</v>
      </c>
      <c r="B44" s="1">
        <f t="shared" si="0"/>
        <v>16.3754869558</v>
      </c>
    </row>
    <row r="45" spans="1:2" ht="12.75">
      <c r="A45" s="1">
        <v>0.65674</v>
      </c>
      <c r="B45" s="1">
        <f t="shared" si="0"/>
        <v>17.5242223292</v>
      </c>
    </row>
    <row r="46" spans="1:2" ht="12.75">
      <c r="A46" s="1">
        <v>0.74585</v>
      </c>
      <c r="B46" s="1">
        <f t="shared" si="0"/>
        <v>19.919818143</v>
      </c>
    </row>
    <row r="47" spans="1:2" ht="12.75">
      <c r="A47" s="1">
        <v>0.77271</v>
      </c>
      <c r="B47" s="1">
        <f t="shared" si="0"/>
        <v>20.641911101799998</v>
      </c>
    </row>
    <row r="48" spans="1:2" ht="12.75">
      <c r="A48" s="1">
        <v>0.83618</v>
      </c>
      <c r="B48" s="1">
        <f t="shared" si="0"/>
        <v>22.3482119244</v>
      </c>
    </row>
    <row r="49" spans="1:2" ht="12.75">
      <c r="A49" s="1">
        <v>0.84839</v>
      </c>
      <c r="B49" s="1">
        <f t="shared" si="0"/>
        <v>22.6764604362</v>
      </c>
    </row>
    <row r="50" spans="1:2" ht="12.75">
      <c r="A50" s="1">
        <v>0.88867</v>
      </c>
      <c r="B50" s="1">
        <f t="shared" si="0"/>
        <v>23.7593310386</v>
      </c>
    </row>
    <row r="51" spans="1:2" ht="12.75">
      <c r="A51" s="1">
        <v>0.94604</v>
      </c>
      <c r="B51" s="1">
        <f t="shared" si="0"/>
        <v>25.3016420232</v>
      </c>
    </row>
    <row r="52" spans="1:2" ht="12.75">
      <c r="A52" s="1">
        <v>0.97046</v>
      </c>
      <c r="B52" s="1">
        <f t="shared" si="0"/>
        <v>25.9581390468</v>
      </c>
    </row>
    <row r="53" spans="1:2" ht="12.75">
      <c r="A53" s="1">
        <v>1.0217</v>
      </c>
      <c r="B53" s="1">
        <f t="shared" si="0"/>
        <v>27.335653686</v>
      </c>
    </row>
    <row r="54" spans="1:2" ht="12.75">
      <c r="A54" s="1">
        <v>1.0742</v>
      </c>
      <c r="B54" s="1">
        <f t="shared" si="0"/>
        <v>28.747041636</v>
      </c>
    </row>
    <row r="55" spans="1:2" ht="12.75">
      <c r="A55" s="1">
        <v>1.1523</v>
      </c>
      <c r="B55" s="1">
        <f t="shared" si="0"/>
        <v>30.846649234</v>
      </c>
    </row>
    <row r="56" spans="1:2" ht="12.75">
      <c r="A56" s="1">
        <v>1.2512</v>
      </c>
      <c r="B56" s="1">
        <f t="shared" si="0"/>
        <v>33.505435295999995</v>
      </c>
    </row>
    <row r="57" spans="1:2" ht="12.75">
      <c r="A57" s="1">
        <v>1.322</v>
      </c>
      <c r="B57" s="1">
        <f t="shared" si="0"/>
        <v>35.40879276</v>
      </c>
    </row>
    <row r="58" spans="1:2" ht="12.75">
      <c r="A58" s="1">
        <v>1.3867</v>
      </c>
      <c r="B58" s="1">
        <f t="shared" si="0"/>
        <v>37.148160385999994</v>
      </c>
    </row>
    <row r="59" spans="1:2" ht="12.75">
      <c r="A59" s="1">
        <v>1.4441</v>
      </c>
      <c r="B59" s="1">
        <f t="shared" si="0"/>
        <v>38.691277877999994</v>
      </c>
    </row>
    <row r="60" spans="1:2" ht="12.75">
      <c r="A60" s="1">
        <v>1.5088</v>
      </c>
      <c r="B60" s="1">
        <f t="shared" si="0"/>
        <v>40.43064550399999</v>
      </c>
    </row>
    <row r="61" spans="1:2" ht="12.75">
      <c r="A61" s="1">
        <v>1.593</v>
      </c>
      <c r="B61" s="1">
        <f t="shared" si="0"/>
        <v>42.694242939999995</v>
      </c>
    </row>
    <row r="62" spans="1:2" ht="12.75">
      <c r="A62" s="1">
        <v>1.6516</v>
      </c>
      <c r="B62" s="1">
        <f t="shared" si="0"/>
        <v>44.26962072799999</v>
      </c>
    </row>
    <row r="63" spans="1:2" ht="12.75">
      <c r="A63" s="1">
        <v>1.7358</v>
      </c>
      <c r="B63" s="1">
        <f t="shared" si="0"/>
        <v>46.533218164</v>
      </c>
    </row>
    <row r="64" spans="1:2" ht="12.75">
      <c r="A64" s="1">
        <v>1.8433</v>
      </c>
      <c r="B64" s="1">
        <f t="shared" si="0"/>
        <v>49.423203013999995</v>
      </c>
    </row>
    <row r="65" spans="1:2" ht="12.75">
      <c r="A65" s="1">
        <v>1.9641</v>
      </c>
      <c r="B65" s="1">
        <f t="shared" si="0"/>
        <v>52.670739477999994</v>
      </c>
    </row>
    <row r="66" spans="1:2" ht="12.75">
      <c r="A66" s="1">
        <v>2.0862</v>
      </c>
      <c r="B66" s="1">
        <f t="shared" si="0"/>
        <v>55.95322459599999</v>
      </c>
    </row>
    <row r="67" spans="1:2" ht="12.75">
      <c r="A67" s="1">
        <v>2.1533</v>
      </c>
      <c r="B67" s="1">
        <f t="shared" si="0"/>
        <v>57.757112814</v>
      </c>
    </row>
    <row r="68" spans="1:2" ht="12.75">
      <c r="A68" s="1">
        <v>2.2351</v>
      </c>
      <c r="B68" s="1">
        <f t="shared" si="0"/>
        <v>59.95618965799999</v>
      </c>
    </row>
    <row r="69" spans="1:2" ht="12.75">
      <c r="A69" s="1">
        <v>2.334</v>
      </c>
      <c r="B69" s="1">
        <f t="shared" si="0"/>
        <v>62.61497572</v>
      </c>
    </row>
    <row r="70" spans="1:2" ht="12.75">
      <c r="A70" s="1">
        <v>2.4182</v>
      </c>
      <c r="B70" s="1">
        <f t="shared" si="0"/>
        <v>64.878573156</v>
      </c>
    </row>
    <row r="71" spans="1:2" ht="12.75">
      <c r="A71" s="1">
        <v>2.5073</v>
      </c>
      <c r="B71" s="1">
        <f t="shared" si="0"/>
        <v>67.273900134</v>
      </c>
    </row>
    <row r="72" spans="1:2" ht="12.75">
      <c r="A72" s="1">
        <v>2.5427</v>
      </c>
      <c r="B72" s="1">
        <f t="shared" si="0"/>
        <v>68.22557886599999</v>
      </c>
    </row>
    <row r="73" spans="1:2" ht="12.75">
      <c r="A73" s="1">
        <v>2.5964</v>
      </c>
      <c r="B73" s="1">
        <f t="shared" si="0"/>
        <v>69.669227112</v>
      </c>
    </row>
    <row r="74" spans="1:2" ht="12.75">
      <c r="A74" s="1">
        <v>2.6416</v>
      </c>
      <c r="B74" s="1">
        <f t="shared" si="0"/>
        <v>70.884364928</v>
      </c>
    </row>
    <row r="75" spans="1:2" ht="12.75">
      <c r="A75" s="1">
        <v>2.699</v>
      </c>
      <c r="B75" s="1">
        <f aca="true" t="shared" si="1" ref="B75:B138">(A75*26.88358)-0.1313</f>
        <v>72.42748241999999</v>
      </c>
    </row>
    <row r="76" spans="1:2" ht="12.75">
      <c r="A76" s="1">
        <v>2.7332</v>
      </c>
      <c r="B76" s="1">
        <f t="shared" si="1"/>
        <v>73.346900856</v>
      </c>
    </row>
    <row r="77" spans="1:2" ht="12.75">
      <c r="A77" s="1">
        <v>2.7637</v>
      </c>
      <c r="B77" s="1">
        <f t="shared" si="1"/>
        <v>74.16685004600001</v>
      </c>
    </row>
    <row r="78" spans="1:2" ht="12.75">
      <c r="A78" s="1">
        <v>2.7942</v>
      </c>
      <c r="B78" s="1">
        <f t="shared" si="1"/>
        <v>74.986799236</v>
      </c>
    </row>
    <row r="79" spans="1:2" ht="12.75">
      <c r="A79" s="1">
        <v>2.8137</v>
      </c>
      <c r="B79" s="1">
        <f t="shared" si="1"/>
        <v>75.51102904599999</v>
      </c>
    </row>
    <row r="80" spans="1:2" ht="12.75">
      <c r="A80" s="1">
        <v>2.8259</v>
      </c>
      <c r="B80" s="1">
        <f t="shared" si="1"/>
        <v>75.839008722</v>
      </c>
    </row>
    <row r="81" spans="1:2" ht="12.75">
      <c r="A81" s="1">
        <v>2.8796</v>
      </c>
      <c r="B81" s="1">
        <f t="shared" si="1"/>
        <v>77.282656968</v>
      </c>
    </row>
    <row r="82" spans="1:2" ht="12.75">
      <c r="A82" s="1">
        <v>2.9236</v>
      </c>
      <c r="B82" s="1">
        <f t="shared" si="1"/>
        <v>78.465534488</v>
      </c>
    </row>
    <row r="83" spans="1:2" ht="12.75">
      <c r="A83" s="1">
        <v>2.9382</v>
      </c>
      <c r="B83" s="1">
        <f t="shared" si="1"/>
        <v>78.85803475600001</v>
      </c>
    </row>
    <row r="84" spans="1:2" ht="12.75">
      <c r="A84" s="1">
        <v>2.9663</v>
      </c>
      <c r="B84" s="1">
        <f t="shared" si="1"/>
        <v>79.613463354</v>
      </c>
    </row>
    <row r="85" spans="1:2" ht="12.75">
      <c r="A85" s="1">
        <v>3.0029</v>
      </c>
      <c r="B85" s="1">
        <f t="shared" si="1"/>
        <v>80.597402382</v>
      </c>
    </row>
    <row r="86" spans="1:2" ht="12.75">
      <c r="A86" s="1">
        <v>3.0322</v>
      </c>
      <c r="B86" s="1">
        <f t="shared" si="1"/>
        <v>81.385091276</v>
      </c>
    </row>
    <row r="87" spans="1:2" ht="12.75">
      <c r="A87" s="1">
        <v>3.0554</v>
      </c>
      <c r="B87" s="1">
        <f t="shared" si="1"/>
        <v>82.008790332</v>
      </c>
    </row>
    <row r="88" spans="1:2" ht="12.75">
      <c r="A88" s="1">
        <v>3.0737</v>
      </c>
      <c r="B88" s="1">
        <f t="shared" si="1"/>
        <v>82.50075984600001</v>
      </c>
    </row>
    <row r="89" spans="1:2" ht="12.75">
      <c r="A89" s="1">
        <v>3.0896</v>
      </c>
      <c r="B89" s="1">
        <f t="shared" si="1"/>
        <v>82.92820876799999</v>
      </c>
    </row>
    <row r="90" spans="1:2" ht="12.75">
      <c r="A90" s="1">
        <v>3.1006</v>
      </c>
      <c r="B90" s="1">
        <f t="shared" si="1"/>
        <v>83.223928148</v>
      </c>
    </row>
    <row r="91" spans="1:2" ht="12.75">
      <c r="A91" s="1">
        <v>3.1177</v>
      </c>
      <c r="B91" s="1">
        <f t="shared" si="1"/>
        <v>83.683637366</v>
      </c>
    </row>
    <row r="92" spans="1:2" ht="12.75">
      <c r="A92" s="1">
        <v>3.1323</v>
      </c>
      <c r="B92" s="1">
        <f t="shared" si="1"/>
        <v>84.07613763399999</v>
      </c>
    </row>
    <row r="93" spans="1:2" ht="12.75">
      <c r="A93" s="1">
        <v>3.1384</v>
      </c>
      <c r="B93" s="1">
        <f t="shared" si="1"/>
        <v>84.240127472</v>
      </c>
    </row>
    <row r="94" spans="1:2" ht="12.75">
      <c r="A94" s="1">
        <v>3.1506</v>
      </c>
      <c r="B94" s="1">
        <f t="shared" si="1"/>
        <v>84.568107148</v>
      </c>
    </row>
    <row r="95" spans="1:2" ht="12.75">
      <c r="A95" s="1">
        <v>3.1519</v>
      </c>
      <c r="B95" s="1">
        <f t="shared" si="1"/>
        <v>84.603055802</v>
      </c>
    </row>
    <row r="96" spans="1:2" ht="12.75">
      <c r="A96" s="1">
        <v>3.1592</v>
      </c>
      <c r="B96" s="1">
        <f t="shared" si="1"/>
        <v>84.799305936</v>
      </c>
    </row>
    <row r="97" spans="1:2" ht="12.75">
      <c r="A97" s="1">
        <v>3.1799</v>
      </c>
      <c r="B97" s="1">
        <f t="shared" si="1"/>
        <v>85.355796042</v>
      </c>
    </row>
    <row r="98" spans="1:2" ht="12.75">
      <c r="A98" s="1">
        <v>3.1982</v>
      </c>
      <c r="B98" s="1">
        <f t="shared" si="1"/>
        <v>85.847765556</v>
      </c>
    </row>
    <row r="99" spans="1:3" ht="12.75">
      <c r="A99" s="1">
        <v>3.2141</v>
      </c>
      <c r="B99" s="1">
        <f t="shared" si="1"/>
        <v>86.27521447800001</v>
      </c>
      <c r="C99" t="s">
        <v>8</v>
      </c>
    </row>
    <row r="100" spans="1:2" ht="12.75">
      <c r="A100" s="1">
        <v>3.2202</v>
      </c>
      <c r="B100" s="1">
        <f t="shared" si="1"/>
        <v>86.439204316</v>
      </c>
    </row>
    <row r="101" spans="1:2" ht="12.75">
      <c r="A101" s="1">
        <v>3.2532</v>
      </c>
      <c r="B101" s="1">
        <f t="shared" si="1"/>
        <v>87.326362456</v>
      </c>
    </row>
    <row r="102" spans="1:2" ht="12.75">
      <c r="A102" s="1">
        <v>3.2825</v>
      </c>
      <c r="B102" s="1">
        <f t="shared" si="1"/>
        <v>88.11405135000001</v>
      </c>
    </row>
    <row r="103" spans="1:2" ht="12.75">
      <c r="A103" s="1">
        <v>3.3057</v>
      </c>
      <c r="B103" s="1">
        <f t="shared" si="1"/>
        <v>88.73775040599999</v>
      </c>
    </row>
    <row r="104" spans="1:2" ht="12.75">
      <c r="A104" s="1">
        <v>3.302</v>
      </c>
      <c r="B104" s="1">
        <f t="shared" si="1"/>
        <v>88.63828116</v>
      </c>
    </row>
    <row r="105" spans="1:2" ht="12.75">
      <c r="A105" s="1">
        <v>3.3032</v>
      </c>
      <c r="B105" s="1">
        <f t="shared" si="1"/>
        <v>88.670541456</v>
      </c>
    </row>
    <row r="106" spans="1:2" ht="12.75">
      <c r="A106" s="1">
        <v>3.3069</v>
      </c>
      <c r="B106" s="1">
        <f t="shared" si="1"/>
        <v>88.77001070200001</v>
      </c>
    </row>
    <row r="107" spans="1:2" ht="12.75">
      <c r="A107" s="1">
        <v>3.3081</v>
      </c>
      <c r="B107" s="1">
        <f t="shared" si="1"/>
        <v>88.802270998</v>
      </c>
    </row>
    <row r="108" spans="1:2" ht="12.75">
      <c r="A108" s="1">
        <v>3.3142</v>
      </c>
      <c r="B108" s="1">
        <f t="shared" si="1"/>
        <v>88.966260836</v>
      </c>
    </row>
    <row r="109" spans="1:2" ht="12.75">
      <c r="A109" s="1">
        <v>3.3191</v>
      </c>
      <c r="B109" s="1">
        <f t="shared" si="1"/>
        <v>89.097990378</v>
      </c>
    </row>
    <row r="110" spans="1:2" ht="12.75">
      <c r="A110" s="1">
        <v>3.3252</v>
      </c>
      <c r="B110" s="1">
        <f t="shared" si="1"/>
        <v>89.261980216</v>
      </c>
    </row>
    <row r="111" spans="1:2" ht="12.75">
      <c r="A111" s="1">
        <v>3.3276</v>
      </c>
      <c r="B111" s="1">
        <f t="shared" si="1"/>
        <v>89.32650080799999</v>
      </c>
    </row>
    <row r="112" spans="1:2" ht="12.75">
      <c r="A112" s="1">
        <v>3.3276</v>
      </c>
      <c r="B112" s="1">
        <f t="shared" si="1"/>
        <v>89.32650080799999</v>
      </c>
    </row>
    <row r="113" spans="1:2" ht="12.75">
      <c r="A113" s="1">
        <v>3.3337</v>
      </c>
      <c r="B113" s="1">
        <f t="shared" si="1"/>
        <v>89.490490646</v>
      </c>
    </row>
    <row r="114" spans="1:2" ht="12.75">
      <c r="A114" s="1">
        <v>3.3459</v>
      </c>
      <c r="B114" s="1">
        <f t="shared" si="1"/>
        <v>89.818470322</v>
      </c>
    </row>
    <row r="115" spans="1:2" ht="12.75">
      <c r="A115" s="1">
        <v>3.3582</v>
      </c>
      <c r="B115" s="1">
        <f t="shared" si="1"/>
        <v>90.149138356</v>
      </c>
    </row>
    <row r="116" spans="1:2" ht="12.75">
      <c r="A116" s="1">
        <v>3.374</v>
      </c>
      <c r="B116" s="1">
        <f t="shared" si="1"/>
        <v>90.57389892</v>
      </c>
    </row>
    <row r="117" spans="1:2" ht="12.75">
      <c r="A117" s="1">
        <v>3.3887</v>
      </c>
      <c r="B117" s="1">
        <f t="shared" si="1"/>
        <v>90.969087546</v>
      </c>
    </row>
    <row r="118" spans="1:2" ht="12.75">
      <c r="A118" s="1">
        <v>3.4021</v>
      </c>
      <c r="B118" s="1">
        <f t="shared" si="1"/>
        <v>91.329327518</v>
      </c>
    </row>
    <row r="119" spans="1:2" ht="12.75">
      <c r="A119" s="1">
        <v>3.3997</v>
      </c>
      <c r="B119" s="1">
        <f t="shared" si="1"/>
        <v>91.264806926</v>
      </c>
    </row>
    <row r="120" spans="1:2" ht="12.75">
      <c r="A120" s="1">
        <v>3.4058</v>
      </c>
      <c r="B120" s="1">
        <f t="shared" si="1"/>
        <v>91.428796764</v>
      </c>
    </row>
    <row r="121" spans="1:2" ht="12.75">
      <c r="A121" s="1">
        <v>3.4155</v>
      </c>
      <c r="B121" s="1">
        <f t="shared" si="1"/>
        <v>91.68956749</v>
      </c>
    </row>
    <row r="122" spans="1:2" ht="12.75">
      <c r="A122" s="1">
        <v>3.4241</v>
      </c>
      <c r="B122" s="1">
        <f t="shared" si="1"/>
        <v>91.920766278</v>
      </c>
    </row>
    <row r="123" spans="1:2" ht="12.75">
      <c r="A123" s="1">
        <v>3.4338</v>
      </c>
      <c r="B123" s="1">
        <f t="shared" si="1"/>
        <v>92.181537004</v>
      </c>
    </row>
    <row r="124" spans="1:2" ht="12.75">
      <c r="A124" s="1">
        <v>3.4387</v>
      </c>
      <c r="B124" s="1">
        <f t="shared" si="1"/>
        <v>92.313266546</v>
      </c>
    </row>
    <row r="125" spans="1:2" ht="12.75">
      <c r="A125" s="1">
        <v>3.4424</v>
      </c>
      <c r="B125" s="1">
        <f t="shared" si="1"/>
        <v>92.412735792</v>
      </c>
    </row>
    <row r="126" spans="1:2" ht="12.75">
      <c r="A126" s="1">
        <v>3.4351</v>
      </c>
      <c r="B126" s="1">
        <f t="shared" si="1"/>
        <v>92.216485658</v>
      </c>
    </row>
    <row r="127" spans="1:2" ht="12.75">
      <c r="A127" s="1">
        <v>3.4424</v>
      </c>
      <c r="B127" s="1">
        <f t="shared" si="1"/>
        <v>92.412735792</v>
      </c>
    </row>
    <row r="128" spans="1:2" ht="12.75">
      <c r="A128" s="1">
        <v>3.4521</v>
      </c>
      <c r="B128" s="1">
        <f t="shared" si="1"/>
        <v>92.673506518</v>
      </c>
    </row>
    <row r="129" spans="1:2" ht="12.75">
      <c r="A129" s="1">
        <v>3.4668</v>
      </c>
      <c r="B129" s="1">
        <f t="shared" si="1"/>
        <v>93.068695144</v>
      </c>
    </row>
    <row r="130" spans="1:2" ht="12.75">
      <c r="A130" s="1">
        <v>3.4741</v>
      </c>
      <c r="B130" s="1">
        <f t="shared" si="1"/>
        <v>93.264945278</v>
      </c>
    </row>
    <row r="131" spans="1:2" ht="12.75">
      <c r="A131" s="1">
        <v>3.4717</v>
      </c>
      <c r="B131" s="1">
        <f t="shared" si="1"/>
        <v>93.20042468599999</v>
      </c>
    </row>
    <row r="132" spans="1:2" ht="12.75">
      <c r="A132" s="1">
        <v>3.49</v>
      </c>
      <c r="B132" s="1">
        <f t="shared" si="1"/>
        <v>93.69239420000001</v>
      </c>
    </row>
    <row r="133" spans="1:2" ht="12.75">
      <c r="A133" s="1">
        <v>3.501</v>
      </c>
      <c r="B133" s="1">
        <f t="shared" si="1"/>
        <v>93.98811357999999</v>
      </c>
    </row>
    <row r="134" spans="1:2" ht="12.75">
      <c r="A134" s="1">
        <v>3.5095</v>
      </c>
      <c r="B134" s="1">
        <f t="shared" si="1"/>
        <v>94.21662401</v>
      </c>
    </row>
    <row r="135" spans="1:2" ht="12.75">
      <c r="A135" s="1">
        <v>3.5107</v>
      </c>
      <c r="B135" s="1">
        <f t="shared" si="1"/>
        <v>94.248884306</v>
      </c>
    </row>
    <row r="136" spans="1:2" ht="12.75">
      <c r="A136" s="1">
        <v>3.5229</v>
      </c>
      <c r="B136" s="1">
        <f t="shared" si="1"/>
        <v>94.57686398199999</v>
      </c>
    </row>
    <row r="137" spans="1:2" ht="12.75">
      <c r="A137" s="1">
        <v>3.5425</v>
      </c>
      <c r="B137" s="1">
        <f t="shared" si="1"/>
        <v>95.10378215</v>
      </c>
    </row>
    <row r="138" spans="1:2" ht="12.75">
      <c r="A138" s="1">
        <v>3.5498</v>
      </c>
      <c r="B138" s="1">
        <f t="shared" si="1"/>
        <v>95.300032284</v>
      </c>
    </row>
    <row r="139" spans="1:2" ht="12.75">
      <c r="A139" s="1">
        <v>3.5449</v>
      </c>
      <c r="B139" s="1">
        <f aca="true" t="shared" si="2" ref="B139:B202">(A139*26.88358)-0.1313</f>
        <v>95.16830274200001</v>
      </c>
    </row>
    <row r="140" spans="1:2" ht="12.75">
      <c r="A140" s="1">
        <v>3.5657</v>
      </c>
      <c r="B140" s="1">
        <f t="shared" si="2"/>
        <v>95.72748120600001</v>
      </c>
    </row>
    <row r="141" spans="1:2" ht="12.75">
      <c r="A141" s="1">
        <v>3.5559</v>
      </c>
      <c r="B141" s="1">
        <f t="shared" si="2"/>
        <v>95.46402212199999</v>
      </c>
    </row>
    <row r="142" spans="1:2" ht="12.75">
      <c r="A142" s="1">
        <v>3.5645</v>
      </c>
      <c r="B142" s="1">
        <f t="shared" si="2"/>
        <v>95.69522090999999</v>
      </c>
    </row>
    <row r="143" spans="1:2" ht="12.75">
      <c r="A143" s="1">
        <v>3.5767</v>
      </c>
      <c r="B143" s="1">
        <f t="shared" si="2"/>
        <v>96.023200586</v>
      </c>
    </row>
    <row r="144" spans="1:2" ht="12.75">
      <c r="A144" s="1">
        <v>3.5925</v>
      </c>
      <c r="B144" s="1">
        <f t="shared" si="2"/>
        <v>96.44796115</v>
      </c>
    </row>
    <row r="145" spans="1:2" ht="12.75">
      <c r="A145" s="1">
        <v>3.6157</v>
      </c>
      <c r="B145" s="1">
        <f t="shared" si="2"/>
        <v>97.07166020599999</v>
      </c>
    </row>
    <row r="146" spans="1:2" ht="12.75">
      <c r="A146" s="1">
        <v>3.6194</v>
      </c>
      <c r="B146" s="1">
        <f t="shared" si="2"/>
        <v>97.171129452</v>
      </c>
    </row>
    <row r="147" spans="1:2" ht="12.75">
      <c r="A147" s="1">
        <v>3.6157</v>
      </c>
      <c r="B147" s="1">
        <f t="shared" si="2"/>
        <v>97.07166020599999</v>
      </c>
    </row>
    <row r="148" spans="1:2" ht="12.75">
      <c r="A148" s="1">
        <v>3.6084</v>
      </c>
      <c r="B148" s="1">
        <f t="shared" si="2"/>
        <v>96.875410072</v>
      </c>
    </row>
    <row r="149" spans="1:2" ht="12.75">
      <c r="A149" s="1">
        <v>3.6084</v>
      </c>
      <c r="B149" s="1">
        <f t="shared" si="2"/>
        <v>96.875410072</v>
      </c>
    </row>
    <row r="150" spans="1:2" ht="12.75">
      <c r="A150" s="1">
        <v>3.6194</v>
      </c>
      <c r="B150" s="1">
        <f t="shared" si="2"/>
        <v>97.171129452</v>
      </c>
    </row>
    <row r="151" spans="1:2" ht="12.75">
      <c r="A151" s="1">
        <v>3.6292</v>
      </c>
      <c r="B151" s="1">
        <f t="shared" si="2"/>
        <v>97.43458853599999</v>
      </c>
    </row>
    <row r="152" spans="1:2" ht="12.75">
      <c r="A152" s="1">
        <v>3.6243</v>
      </c>
      <c r="B152" s="1">
        <f t="shared" si="2"/>
        <v>97.30285899399999</v>
      </c>
    </row>
    <row r="153" spans="1:3" ht="12.75">
      <c r="A153" s="1">
        <v>3.6328</v>
      </c>
      <c r="B153" s="1">
        <f t="shared" si="2"/>
        <v>97.531369424</v>
      </c>
      <c r="C153" t="s">
        <v>8</v>
      </c>
    </row>
    <row r="154" spans="1:2" ht="12.75">
      <c r="A154" s="1">
        <v>3.6389</v>
      </c>
      <c r="B154" s="1">
        <f t="shared" si="2"/>
        <v>97.695359262</v>
      </c>
    </row>
    <row r="155" spans="1:2" ht="12.75">
      <c r="A155" s="1">
        <v>3.6328</v>
      </c>
      <c r="B155" s="1">
        <f t="shared" si="2"/>
        <v>97.531369424</v>
      </c>
    </row>
    <row r="156" spans="1:2" ht="12.75">
      <c r="A156" s="1">
        <v>3.6475</v>
      </c>
      <c r="B156" s="1">
        <f t="shared" si="2"/>
        <v>97.92655805</v>
      </c>
    </row>
    <row r="157" spans="1:2" ht="12.75">
      <c r="A157" s="1">
        <v>3.6548</v>
      </c>
      <c r="B157" s="1">
        <f t="shared" si="2"/>
        <v>98.122808184</v>
      </c>
    </row>
    <row r="158" spans="1:2" ht="12.75">
      <c r="A158" s="1">
        <v>3.656</v>
      </c>
      <c r="B158" s="1">
        <f t="shared" si="2"/>
        <v>98.15506848</v>
      </c>
    </row>
    <row r="159" spans="1:2" ht="12.75">
      <c r="A159" s="1">
        <v>3.6487</v>
      </c>
      <c r="B159" s="1">
        <f t="shared" si="2"/>
        <v>97.958818346</v>
      </c>
    </row>
    <row r="160" spans="1:2" ht="12.75">
      <c r="A160" s="1">
        <v>3.6609</v>
      </c>
      <c r="B160" s="1">
        <f t="shared" si="2"/>
        <v>98.286798022</v>
      </c>
    </row>
    <row r="161" spans="1:2" ht="12.75">
      <c r="A161" s="1">
        <v>3.6597</v>
      </c>
      <c r="B161" s="1">
        <f t="shared" si="2"/>
        <v>98.254537726</v>
      </c>
    </row>
    <row r="162" spans="1:2" ht="12.75">
      <c r="A162" s="1">
        <v>3.6536</v>
      </c>
      <c r="B162" s="1">
        <f t="shared" si="2"/>
        <v>98.090547888</v>
      </c>
    </row>
    <row r="163" spans="1:2" ht="12.75">
      <c r="A163" s="1">
        <v>3.6621</v>
      </c>
      <c r="B163" s="1">
        <f t="shared" si="2"/>
        <v>98.319058318</v>
      </c>
    </row>
    <row r="164" spans="1:2" ht="12.75">
      <c r="A164" s="1">
        <v>3.6743</v>
      </c>
      <c r="B164" s="1">
        <f t="shared" si="2"/>
        <v>98.647037994</v>
      </c>
    </row>
    <row r="165" spans="1:2" ht="12.75">
      <c r="A165" s="1">
        <v>3.6804</v>
      </c>
      <c r="B165" s="1">
        <f t="shared" si="2"/>
        <v>98.81102783200001</v>
      </c>
    </row>
    <row r="166" spans="1:2" ht="12.75">
      <c r="A166" s="1">
        <v>3.6755</v>
      </c>
      <c r="B166" s="1">
        <f t="shared" si="2"/>
        <v>98.67929828999999</v>
      </c>
    </row>
    <row r="167" spans="1:2" ht="12.75">
      <c r="A167" s="1">
        <v>3.6719</v>
      </c>
      <c r="B167" s="1">
        <f t="shared" si="2"/>
        <v>98.582517402</v>
      </c>
    </row>
    <row r="168" spans="1:2" ht="12.75">
      <c r="A168" s="1">
        <v>3.6682</v>
      </c>
      <c r="B168" s="1">
        <f t="shared" si="2"/>
        <v>98.483048156</v>
      </c>
    </row>
    <row r="169" spans="1:2" ht="12.75">
      <c r="A169" s="1">
        <v>3.6707</v>
      </c>
      <c r="B169" s="1">
        <f t="shared" si="2"/>
        <v>98.550257106</v>
      </c>
    </row>
    <row r="170" spans="1:2" ht="12.75">
      <c r="A170" s="1">
        <v>3.6877</v>
      </c>
      <c r="B170" s="1">
        <f t="shared" si="2"/>
        <v>99.007277966</v>
      </c>
    </row>
    <row r="171" spans="1:2" ht="12.75">
      <c r="A171" s="1">
        <v>3.6975</v>
      </c>
      <c r="B171" s="1">
        <f t="shared" si="2"/>
        <v>99.27073705</v>
      </c>
    </row>
    <row r="172" spans="1:2" ht="12.75">
      <c r="A172" s="1">
        <v>3.7146</v>
      </c>
      <c r="B172" s="1">
        <f t="shared" si="2"/>
        <v>99.730446268</v>
      </c>
    </row>
    <row r="173" spans="1:2" ht="12.75">
      <c r="A173" s="1">
        <v>3.7097</v>
      </c>
      <c r="B173" s="1">
        <f t="shared" si="2"/>
        <v>99.598716726</v>
      </c>
    </row>
    <row r="174" spans="1:2" ht="12.75">
      <c r="A174" s="1">
        <v>3.7</v>
      </c>
      <c r="B174" s="1">
        <f t="shared" si="2"/>
        <v>99.337946</v>
      </c>
    </row>
    <row r="175" spans="1:2" ht="12.75">
      <c r="A175" s="1">
        <v>3.7207</v>
      </c>
      <c r="B175" s="1">
        <f t="shared" si="2"/>
        <v>99.894436106</v>
      </c>
    </row>
    <row r="176" spans="1:2" ht="12.75">
      <c r="A176" s="1">
        <v>3.739</v>
      </c>
      <c r="B176" s="1">
        <f t="shared" si="2"/>
        <v>100.38640561999999</v>
      </c>
    </row>
    <row r="177" spans="1:2" ht="12.75">
      <c r="A177" s="1">
        <v>3.7451</v>
      </c>
      <c r="B177" s="1">
        <f t="shared" si="2"/>
        <v>100.550395458</v>
      </c>
    </row>
    <row r="178" spans="1:2" ht="12.75">
      <c r="A178" s="1">
        <v>3.7476</v>
      </c>
      <c r="B178" s="1">
        <f t="shared" si="2"/>
        <v>100.61760440799999</v>
      </c>
    </row>
    <row r="179" spans="1:2" ht="12.75">
      <c r="A179" s="1">
        <v>3.7402</v>
      </c>
      <c r="B179" s="1">
        <f t="shared" si="2"/>
        <v>100.41866591600001</v>
      </c>
    </row>
    <row r="180" spans="1:2" ht="12.75">
      <c r="A180" s="1">
        <v>3.7378</v>
      </c>
      <c r="B180" s="1">
        <f t="shared" si="2"/>
        <v>100.354145324</v>
      </c>
    </row>
    <row r="181" spans="1:2" ht="12.75">
      <c r="A181" s="1">
        <v>3.7329</v>
      </c>
      <c r="B181" s="1">
        <f t="shared" si="2"/>
        <v>100.222415782</v>
      </c>
    </row>
    <row r="182" spans="1:2" ht="12.75">
      <c r="A182" s="1">
        <v>3.7451</v>
      </c>
      <c r="B182" s="1">
        <f t="shared" si="2"/>
        <v>100.550395458</v>
      </c>
    </row>
    <row r="183" spans="1:2" ht="12.75">
      <c r="A183" s="1">
        <v>3.7585</v>
      </c>
      <c r="B183" s="1">
        <f t="shared" si="2"/>
        <v>100.91063543</v>
      </c>
    </row>
    <row r="184" spans="1:2" ht="12.75">
      <c r="A184" s="1">
        <v>3.7585</v>
      </c>
      <c r="B184" s="1">
        <f t="shared" si="2"/>
        <v>100.91063543</v>
      </c>
    </row>
    <row r="185" spans="1:2" ht="12.75">
      <c r="A185" s="1">
        <v>3.7549</v>
      </c>
      <c r="B185" s="1">
        <f t="shared" si="2"/>
        <v>100.813854542</v>
      </c>
    </row>
    <row r="186" spans="1:2" ht="12.75">
      <c r="A186" s="1">
        <v>3.7561</v>
      </c>
      <c r="B186" s="1">
        <f t="shared" si="2"/>
        <v>100.84611483799999</v>
      </c>
    </row>
    <row r="187" spans="1:2" ht="12.75">
      <c r="A187" s="1">
        <v>3.7537</v>
      </c>
      <c r="B187" s="1">
        <f t="shared" si="2"/>
        <v>100.781594246</v>
      </c>
    </row>
    <row r="188" spans="1:2" ht="12.75">
      <c r="A188" s="1">
        <v>3.7512</v>
      </c>
      <c r="B188" s="1">
        <f t="shared" si="2"/>
        <v>100.71438529599999</v>
      </c>
    </row>
    <row r="189" spans="1:2" ht="12.75">
      <c r="A189" s="1">
        <v>3.7561</v>
      </c>
      <c r="B189" s="1">
        <f t="shared" si="2"/>
        <v>100.84611483799999</v>
      </c>
    </row>
    <row r="190" spans="1:2" ht="12.75">
      <c r="A190" s="1">
        <v>3.7646</v>
      </c>
      <c r="B190" s="1">
        <f t="shared" si="2"/>
        <v>101.074625268</v>
      </c>
    </row>
    <row r="191" spans="1:2" ht="12.75">
      <c r="A191" s="1">
        <v>3.7744</v>
      </c>
      <c r="B191" s="1">
        <f t="shared" si="2"/>
        <v>101.338084352</v>
      </c>
    </row>
    <row r="192" spans="1:2" ht="12.75">
      <c r="A192" s="1">
        <v>3.7732</v>
      </c>
      <c r="B192" s="1">
        <f t="shared" si="2"/>
        <v>101.305824056</v>
      </c>
    </row>
    <row r="193" spans="1:2" ht="12.75">
      <c r="A193" s="1">
        <v>3.7659</v>
      </c>
      <c r="B193" s="1">
        <f t="shared" si="2"/>
        <v>101.109573922</v>
      </c>
    </row>
    <row r="194" spans="1:2" ht="12.75">
      <c r="A194" s="1">
        <v>3.7585</v>
      </c>
      <c r="B194" s="1">
        <f t="shared" si="2"/>
        <v>100.91063543</v>
      </c>
    </row>
    <row r="195" spans="1:2" ht="12.75">
      <c r="A195" s="1">
        <v>3.7488</v>
      </c>
      <c r="B195" s="1">
        <f t="shared" si="2"/>
        <v>100.649864704</v>
      </c>
    </row>
    <row r="196" spans="1:2" ht="12.75">
      <c r="A196" s="1">
        <v>3.75</v>
      </c>
      <c r="B196" s="1">
        <f t="shared" si="2"/>
        <v>100.682125</v>
      </c>
    </row>
    <row r="197" spans="1:2" ht="12.75">
      <c r="A197" s="1">
        <v>3.7537</v>
      </c>
      <c r="B197" s="1">
        <f t="shared" si="2"/>
        <v>100.781594246</v>
      </c>
    </row>
    <row r="198" spans="1:2" ht="12.75">
      <c r="A198" s="1">
        <v>3.7646</v>
      </c>
      <c r="B198" s="1">
        <f t="shared" si="2"/>
        <v>101.074625268</v>
      </c>
    </row>
    <row r="199" spans="1:2" ht="12.75">
      <c r="A199" s="1">
        <v>3.7744</v>
      </c>
      <c r="B199" s="1">
        <f t="shared" si="2"/>
        <v>101.338084352</v>
      </c>
    </row>
    <row r="200" spans="1:2" ht="12.75">
      <c r="A200" s="1">
        <v>3.7732</v>
      </c>
      <c r="B200" s="1">
        <f t="shared" si="2"/>
        <v>101.305824056</v>
      </c>
    </row>
    <row r="201" spans="1:2" ht="12.75">
      <c r="A201" s="1">
        <v>3.7781</v>
      </c>
      <c r="B201" s="1">
        <f t="shared" si="2"/>
        <v>101.437553598</v>
      </c>
    </row>
    <row r="202" spans="1:2" ht="12.75">
      <c r="A202" s="1">
        <v>3.7769</v>
      </c>
      <c r="B202" s="1">
        <f t="shared" si="2"/>
        <v>101.40529330199999</v>
      </c>
    </row>
    <row r="203" spans="1:2" ht="12.75">
      <c r="A203" s="1">
        <v>3.7854</v>
      </c>
      <c r="B203" s="1">
        <f aca="true" t="shared" si="3" ref="B203:B266">(A203*26.88358)-0.1313</f>
        <v>101.633803732</v>
      </c>
    </row>
    <row r="204" spans="1:2" ht="12.75">
      <c r="A204" s="1">
        <v>3.7964</v>
      </c>
      <c r="B204" s="1">
        <f t="shared" si="3"/>
        <v>101.929523112</v>
      </c>
    </row>
    <row r="205" spans="1:2" ht="12.75">
      <c r="A205" s="1">
        <v>3.8159</v>
      </c>
      <c r="B205" s="1">
        <f t="shared" si="3"/>
        <v>102.453752922</v>
      </c>
    </row>
    <row r="206" spans="1:2" ht="12.75">
      <c r="A206" s="1">
        <v>3.8208</v>
      </c>
      <c r="B206" s="1">
        <f t="shared" si="3"/>
        <v>102.58548246400001</v>
      </c>
    </row>
    <row r="207" spans="1:2" ht="12.75">
      <c r="A207" s="1">
        <v>3.8196</v>
      </c>
      <c r="B207" s="1">
        <f t="shared" si="3"/>
        <v>102.55322216799999</v>
      </c>
    </row>
    <row r="208" spans="1:2" ht="12.75">
      <c r="A208" s="1">
        <v>3.8391</v>
      </c>
      <c r="B208" s="1">
        <f t="shared" si="3"/>
        <v>103.077451978</v>
      </c>
    </row>
    <row r="209" spans="1:2" ht="12.75">
      <c r="A209" s="1">
        <v>3.855</v>
      </c>
      <c r="B209" s="1">
        <f t="shared" si="3"/>
        <v>103.5049009</v>
      </c>
    </row>
    <row r="210" spans="1:2" ht="12.75">
      <c r="A210" s="1">
        <v>3.8525</v>
      </c>
      <c r="B210" s="1">
        <f t="shared" si="3"/>
        <v>103.43769195</v>
      </c>
    </row>
    <row r="211" spans="1:2" ht="12.75">
      <c r="A211" s="1">
        <v>3.8611</v>
      </c>
      <c r="B211" s="1">
        <f t="shared" si="3"/>
        <v>103.668890738</v>
      </c>
    </row>
    <row r="212" spans="1:3" ht="12.75">
      <c r="A212" s="1">
        <v>3.8672</v>
      </c>
      <c r="B212" s="1">
        <f t="shared" si="3"/>
        <v>103.832880576</v>
      </c>
      <c r="C212" t="s">
        <v>8</v>
      </c>
    </row>
    <row r="213" spans="1:2" ht="12.75">
      <c r="A213" s="1">
        <v>3.8623</v>
      </c>
      <c r="B213" s="1">
        <f t="shared" si="3"/>
        <v>103.70115103399999</v>
      </c>
    </row>
    <row r="214" spans="1:2" ht="12.75">
      <c r="A214" s="1">
        <v>3.855</v>
      </c>
      <c r="B214" s="1">
        <f t="shared" si="3"/>
        <v>103.5049009</v>
      </c>
    </row>
    <row r="215" spans="1:2" ht="12.75">
      <c r="A215" s="1">
        <v>3.8525</v>
      </c>
      <c r="B215" s="1">
        <f t="shared" si="3"/>
        <v>103.43769195</v>
      </c>
    </row>
    <row r="216" spans="1:2" ht="12.75">
      <c r="A216" s="1">
        <v>3.8574</v>
      </c>
      <c r="B216" s="1">
        <f t="shared" si="3"/>
        <v>103.569421492</v>
      </c>
    </row>
    <row r="217" spans="1:2" ht="12.75">
      <c r="A217" s="1">
        <v>3.8721</v>
      </c>
      <c r="B217" s="1">
        <f t="shared" si="3"/>
        <v>103.964610118</v>
      </c>
    </row>
    <row r="218" spans="1:2" ht="12.75">
      <c r="A218" s="1">
        <v>3.8818</v>
      </c>
      <c r="B218" s="1">
        <f t="shared" si="3"/>
        <v>104.225380844</v>
      </c>
    </row>
    <row r="219" spans="1:2" ht="12.75">
      <c r="A219" s="1">
        <v>3.8721</v>
      </c>
      <c r="B219" s="1">
        <f t="shared" si="3"/>
        <v>103.964610118</v>
      </c>
    </row>
    <row r="220" spans="1:2" ht="12.75">
      <c r="A220" s="1">
        <v>3.8684</v>
      </c>
      <c r="B220" s="1">
        <f t="shared" si="3"/>
        <v>103.865140872</v>
      </c>
    </row>
    <row r="221" spans="1:2" ht="12.75">
      <c r="A221" s="1">
        <v>3.8892</v>
      </c>
      <c r="B221" s="1">
        <f t="shared" si="3"/>
        <v>104.42431933600001</v>
      </c>
    </row>
    <row r="222" spans="1:2" ht="12.75">
      <c r="A222" s="1">
        <v>3.8855</v>
      </c>
      <c r="B222" s="1">
        <f t="shared" si="3"/>
        <v>104.32485009</v>
      </c>
    </row>
    <row r="223" spans="1:2" ht="12.75">
      <c r="A223" s="1">
        <v>3.8733</v>
      </c>
      <c r="B223" s="1">
        <f t="shared" si="3"/>
        <v>103.996870414</v>
      </c>
    </row>
    <row r="224" spans="1:2" ht="12.75">
      <c r="A224" s="1">
        <v>3.8672</v>
      </c>
      <c r="B224" s="1">
        <f t="shared" si="3"/>
        <v>103.832880576</v>
      </c>
    </row>
    <row r="225" spans="1:2" ht="12.75">
      <c r="A225" s="1">
        <v>3.8696</v>
      </c>
      <c r="B225" s="1">
        <f t="shared" si="3"/>
        <v>103.897401168</v>
      </c>
    </row>
    <row r="226" spans="1:2" ht="12.75">
      <c r="A226" s="1">
        <v>3.866</v>
      </c>
      <c r="B226" s="1">
        <f t="shared" si="3"/>
        <v>103.80062028</v>
      </c>
    </row>
    <row r="227" spans="1:2" ht="12.75">
      <c r="A227" s="1">
        <v>3.8416</v>
      </c>
      <c r="B227" s="1">
        <f t="shared" si="3"/>
        <v>103.14466092800001</v>
      </c>
    </row>
    <row r="228" spans="1:2" ht="12.75">
      <c r="A228" s="1">
        <v>3.8306</v>
      </c>
      <c r="B228" s="1">
        <f t="shared" si="3"/>
        <v>102.848941548</v>
      </c>
    </row>
    <row r="229" spans="1:2" ht="12.75">
      <c r="A229" s="1">
        <v>3.8257</v>
      </c>
      <c r="B229" s="1">
        <f t="shared" si="3"/>
        <v>102.717212006</v>
      </c>
    </row>
    <row r="230" spans="1:2" ht="12.75">
      <c r="A230" s="1">
        <v>3.8269</v>
      </c>
      <c r="B230" s="1">
        <f t="shared" si="3"/>
        <v>102.749472302</v>
      </c>
    </row>
    <row r="231" spans="1:2" ht="12.75">
      <c r="A231" s="1">
        <v>3.8232</v>
      </c>
      <c r="B231" s="1">
        <f t="shared" si="3"/>
        <v>102.650003056</v>
      </c>
    </row>
    <row r="232" spans="1:2" ht="12.75">
      <c r="A232" s="1">
        <v>3.8245</v>
      </c>
      <c r="B232" s="1">
        <f t="shared" si="3"/>
        <v>102.68495170999999</v>
      </c>
    </row>
    <row r="233" spans="1:2" ht="12.75">
      <c r="A233" s="1">
        <v>3.8171</v>
      </c>
      <c r="B233" s="1">
        <f t="shared" si="3"/>
        <v>102.486013218</v>
      </c>
    </row>
    <row r="234" spans="1:2" ht="12.75">
      <c r="A234" s="1">
        <v>3.8049</v>
      </c>
      <c r="B234" s="1">
        <f t="shared" si="3"/>
        <v>102.158033542</v>
      </c>
    </row>
    <row r="235" spans="1:2" ht="12.75">
      <c r="A235" s="1">
        <v>3.7988</v>
      </c>
      <c r="B235" s="1">
        <f t="shared" si="3"/>
        <v>101.99404370399999</v>
      </c>
    </row>
    <row r="236" spans="1:2" ht="12.75">
      <c r="A236" s="1">
        <v>3.7952</v>
      </c>
      <c r="B236" s="1">
        <f t="shared" si="3"/>
        <v>101.897262816</v>
      </c>
    </row>
    <row r="237" spans="1:2" ht="12.75">
      <c r="A237" s="1">
        <v>3.7842</v>
      </c>
      <c r="B237" s="1">
        <f t="shared" si="3"/>
        <v>101.60154343599999</v>
      </c>
    </row>
    <row r="238" spans="1:2" ht="12.75">
      <c r="A238" s="1">
        <v>3.772</v>
      </c>
      <c r="B238" s="1">
        <f t="shared" si="3"/>
        <v>101.27356375999999</v>
      </c>
    </row>
    <row r="239" spans="1:2" ht="12.75">
      <c r="A239" s="1">
        <v>3.7524</v>
      </c>
      <c r="B239" s="1">
        <f t="shared" si="3"/>
        <v>100.74664559200001</v>
      </c>
    </row>
    <row r="240" spans="1:2" ht="12.75">
      <c r="A240" s="1">
        <v>3.7524</v>
      </c>
      <c r="B240" s="1">
        <f t="shared" si="3"/>
        <v>100.74664559200001</v>
      </c>
    </row>
    <row r="241" spans="1:2" ht="12.75">
      <c r="A241" s="1">
        <v>3.739</v>
      </c>
      <c r="B241" s="1">
        <f t="shared" si="3"/>
        <v>100.38640561999999</v>
      </c>
    </row>
    <row r="242" spans="1:2" ht="12.75">
      <c r="A242" s="1">
        <v>3.7244</v>
      </c>
      <c r="B242" s="1">
        <f t="shared" si="3"/>
        <v>99.993905352</v>
      </c>
    </row>
    <row r="243" spans="1:2" ht="12.75">
      <c r="A243" s="1">
        <v>3.7048</v>
      </c>
      <c r="B243" s="1">
        <f t="shared" si="3"/>
        <v>99.466987184</v>
      </c>
    </row>
    <row r="244" spans="1:2" ht="12.75">
      <c r="A244" s="1">
        <v>3.7048</v>
      </c>
      <c r="B244" s="1">
        <f t="shared" si="3"/>
        <v>99.466987184</v>
      </c>
    </row>
    <row r="245" spans="1:2" ht="12.75">
      <c r="A245" s="1">
        <v>3.7061</v>
      </c>
      <c r="B245" s="1">
        <f t="shared" si="3"/>
        <v>99.50193583800001</v>
      </c>
    </row>
    <row r="246" spans="1:2" ht="12.75">
      <c r="A246" s="1">
        <v>3.7</v>
      </c>
      <c r="B246" s="1">
        <f t="shared" si="3"/>
        <v>99.337946</v>
      </c>
    </row>
    <row r="247" spans="1:2" ht="12.75">
      <c r="A247" s="1">
        <v>3.6963</v>
      </c>
      <c r="B247" s="1">
        <f t="shared" si="3"/>
        <v>99.23847675399999</v>
      </c>
    </row>
    <row r="248" spans="1:2" ht="12.75">
      <c r="A248" s="1">
        <v>3.6829</v>
      </c>
      <c r="B248" s="1">
        <f t="shared" si="3"/>
        <v>98.878236782</v>
      </c>
    </row>
    <row r="249" spans="1:2" ht="12.75">
      <c r="A249" s="1">
        <v>3.6975</v>
      </c>
      <c r="B249" s="1">
        <f t="shared" si="3"/>
        <v>99.27073705</v>
      </c>
    </row>
    <row r="250" spans="1:2" ht="12.75">
      <c r="A250" s="1">
        <v>3.6975</v>
      </c>
      <c r="B250" s="1">
        <f t="shared" si="3"/>
        <v>99.27073705</v>
      </c>
    </row>
    <row r="251" spans="1:2" ht="12.75">
      <c r="A251" s="1">
        <v>3.6963</v>
      </c>
      <c r="B251" s="1">
        <f t="shared" si="3"/>
        <v>99.23847675399999</v>
      </c>
    </row>
    <row r="252" spans="1:2" ht="12.75">
      <c r="A252" s="1">
        <v>3.6743</v>
      </c>
      <c r="B252" s="1">
        <f t="shared" si="3"/>
        <v>98.647037994</v>
      </c>
    </row>
    <row r="253" spans="1:2" ht="12.75">
      <c r="A253" s="1">
        <v>3.6584</v>
      </c>
      <c r="B253" s="1">
        <f t="shared" si="3"/>
        <v>98.21958907199999</v>
      </c>
    </row>
    <row r="254" spans="1:2" ht="12.75">
      <c r="A254" s="1">
        <v>3.6536</v>
      </c>
      <c r="B254" s="1">
        <f t="shared" si="3"/>
        <v>98.090547888</v>
      </c>
    </row>
    <row r="255" spans="1:2" ht="12.75">
      <c r="A255" s="1">
        <v>3.6389</v>
      </c>
      <c r="B255" s="1">
        <f t="shared" si="3"/>
        <v>97.695359262</v>
      </c>
    </row>
    <row r="256" spans="1:2" ht="12.75">
      <c r="A256" s="1">
        <v>3.6169</v>
      </c>
      <c r="B256" s="1">
        <f t="shared" si="3"/>
        <v>97.103920502</v>
      </c>
    </row>
    <row r="257" spans="1:2" ht="12.75">
      <c r="A257" s="1">
        <v>3.6133</v>
      </c>
      <c r="B257" s="1">
        <f t="shared" si="3"/>
        <v>97.00713961400001</v>
      </c>
    </row>
    <row r="258" spans="1:2" ht="12.75">
      <c r="A258" s="1">
        <v>3.6304</v>
      </c>
      <c r="B258" s="1">
        <f t="shared" si="3"/>
        <v>97.466848832</v>
      </c>
    </row>
    <row r="259" spans="1:2" ht="12.75">
      <c r="A259" s="1">
        <v>3.6011</v>
      </c>
      <c r="B259" s="1">
        <f t="shared" si="3"/>
        <v>96.679159938</v>
      </c>
    </row>
    <row r="260" spans="1:2" ht="12.75">
      <c r="A260" s="1">
        <v>3.5852</v>
      </c>
      <c r="B260" s="1">
        <f t="shared" si="3"/>
        <v>96.251711016</v>
      </c>
    </row>
    <row r="261" spans="1:2" ht="12.75">
      <c r="A261" s="1">
        <v>3.5779</v>
      </c>
      <c r="B261" s="1">
        <f t="shared" si="3"/>
        <v>96.055460882</v>
      </c>
    </row>
    <row r="262" spans="1:2" ht="12.75">
      <c r="A262" s="1">
        <v>3.5669</v>
      </c>
      <c r="B262" s="1">
        <f t="shared" si="3"/>
        <v>95.759741502</v>
      </c>
    </row>
    <row r="263" spans="1:2" ht="12.75">
      <c r="A263" s="1">
        <v>3.5535</v>
      </c>
      <c r="B263" s="1">
        <f t="shared" si="3"/>
        <v>95.39950153</v>
      </c>
    </row>
    <row r="264" spans="1:2" ht="12.75">
      <c r="A264" s="1">
        <v>3.5474</v>
      </c>
      <c r="B264" s="1">
        <f t="shared" si="3"/>
        <v>95.235511692</v>
      </c>
    </row>
    <row r="265" spans="1:2" ht="12.75">
      <c r="A265" s="1">
        <v>3.5425</v>
      </c>
      <c r="B265" s="1">
        <f t="shared" si="3"/>
        <v>95.10378215</v>
      </c>
    </row>
    <row r="266" spans="1:2" ht="12.75">
      <c r="A266" s="1">
        <v>3.5205</v>
      </c>
      <c r="B266" s="1">
        <f t="shared" si="3"/>
        <v>94.51234339</v>
      </c>
    </row>
    <row r="267" spans="1:2" ht="12.75">
      <c r="A267" s="1">
        <v>3.5156</v>
      </c>
      <c r="B267" s="1">
        <f aca="true" t="shared" si="4" ref="B267:B330">(A267*26.88358)-0.1313</f>
        <v>94.380613848</v>
      </c>
    </row>
    <row r="268" spans="1:2" ht="12.75">
      <c r="A268" s="1">
        <v>3.468</v>
      </c>
      <c r="B268" s="1">
        <f t="shared" si="4"/>
        <v>93.10095543999999</v>
      </c>
    </row>
    <row r="269" spans="1:2" ht="12.75">
      <c r="A269" s="1">
        <v>3.4338</v>
      </c>
      <c r="B269" s="1">
        <f t="shared" si="4"/>
        <v>92.181537004</v>
      </c>
    </row>
    <row r="270" spans="1:2" ht="12.75">
      <c r="A270" s="1">
        <v>3.4106</v>
      </c>
      <c r="B270" s="1">
        <f t="shared" si="4"/>
        <v>91.557837948</v>
      </c>
    </row>
    <row r="271" spans="1:2" ht="12.75">
      <c r="A271" s="1">
        <v>3.4009</v>
      </c>
      <c r="B271" s="1">
        <f t="shared" si="4"/>
        <v>91.297067222</v>
      </c>
    </row>
    <row r="272" spans="1:3" ht="12.75">
      <c r="A272" s="1">
        <v>3.4021</v>
      </c>
      <c r="B272" s="1">
        <f t="shared" si="4"/>
        <v>91.329327518</v>
      </c>
      <c r="C272" t="s">
        <v>8</v>
      </c>
    </row>
    <row r="273" spans="1:2" ht="12.75">
      <c r="A273" s="1">
        <v>3.3801</v>
      </c>
      <c r="B273" s="1">
        <f t="shared" si="4"/>
        <v>90.737888758</v>
      </c>
    </row>
    <row r="274" spans="1:2" ht="12.75">
      <c r="A274" s="1">
        <v>3.3386</v>
      </c>
      <c r="B274" s="1">
        <f t="shared" si="4"/>
        <v>89.622220188</v>
      </c>
    </row>
    <row r="275" spans="1:2" ht="12.75">
      <c r="A275" s="1">
        <v>3.3179</v>
      </c>
      <c r="B275" s="1">
        <f t="shared" si="4"/>
        <v>89.065730082</v>
      </c>
    </row>
    <row r="276" spans="1:2" ht="12.75">
      <c r="A276" s="1">
        <v>3.3167</v>
      </c>
      <c r="B276" s="1">
        <f t="shared" si="4"/>
        <v>89.033469786</v>
      </c>
    </row>
    <row r="277" spans="1:2" ht="12.75">
      <c r="A277" s="1">
        <v>3.291</v>
      </c>
      <c r="B277" s="1">
        <f t="shared" si="4"/>
        <v>88.34256178</v>
      </c>
    </row>
    <row r="278" spans="1:2" ht="12.75">
      <c r="A278" s="1">
        <v>3.2666</v>
      </c>
      <c r="B278" s="1">
        <f t="shared" si="4"/>
        <v>87.686602428</v>
      </c>
    </row>
    <row r="279" spans="1:2" ht="12.75">
      <c r="A279" s="1">
        <v>3.2446</v>
      </c>
      <c r="B279" s="1">
        <f t="shared" si="4"/>
        <v>87.095163668</v>
      </c>
    </row>
    <row r="280" spans="1:2" ht="12.75">
      <c r="A280" s="1">
        <v>3.2361</v>
      </c>
      <c r="B280" s="1">
        <f t="shared" si="4"/>
        <v>86.866653238</v>
      </c>
    </row>
    <row r="281" spans="1:2" ht="12.75">
      <c r="A281" s="1">
        <v>3.2263</v>
      </c>
      <c r="B281" s="1">
        <f t="shared" si="4"/>
        <v>86.60319415400001</v>
      </c>
    </row>
    <row r="282" spans="1:2" ht="12.75">
      <c r="A282" s="1">
        <v>3.2092</v>
      </c>
      <c r="B282" s="1">
        <f t="shared" si="4"/>
        <v>86.14348493600001</v>
      </c>
    </row>
    <row r="283" spans="1:2" ht="12.75">
      <c r="A283" s="1">
        <v>3.1897</v>
      </c>
      <c r="B283" s="1">
        <f t="shared" si="4"/>
        <v>85.619255126</v>
      </c>
    </row>
    <row r="284" spans="1:2" ht="12.75">
      <c r="A284" s="1">
        <v>3.1689</v>
      </c>
      <c r="B284" s="1">
        <f t="shared" si="4"/>
        <v>85.060076662</v>
      </c>
    </row>
    <row r="285" spans="1:2" ht="12.75">
      <c r="A285" s="1">
        <v>3.1726</v>
      </c>
      <c r="B285" s="1">
        <f t="shared" si="4"/>
        <v>85.159545908</v>
      </c>
    </row>
    <row r="286" spans="1:2" ht="12.75">
      <c r="A286" s="1">
        <v>3.147</v>
      </c>
      <c r="B286" s="1">
        <f t="shared" si="4"/>
        <v>84.47132626</v>
      </c>
    </row>
    <row r="287" spans="1:2" ht="12.75">
      <c r="A287" s="1">
        <v>3.1299</v>
      </c>
      <c r="B287" s="1">
        <f t="shared" si="4"/>
        <v>84.011617042</v>
      </c>
    </row>
    <row r="288" spans="1:2" ht="12.75">
      <c r="A288" s="1">
        <v>3.1042</v>
      </c>
      <c r="B288" s="1">
        <f t="shared" si="4"/>
        <v>83.320709036</v>
      </c>
    </row>
    <row r="289" spans="1:2" ht="12.75">
      <c r="A289" s="1">
        <v>3.0603</v>
      </c>
      <c r="B289" s="1">
        <f t="shared" si="4"/>
        <v>82.14051987399999</v>
      </c>
    </row>
    <row r="290" spans="1:2" ht="12.75">
      <c r="A290" s="1">
        <v>3.0383</v>
      </c>
      <c r="B290" s="1">
        <f t="shared" si="4"/>
        <v>81.549081114</v>
      </c>
    </row>
    <row r="291" spans="1:2" ht="12.75">
      <c r="A291" s="1">
        <v>3.0103</v>
      </c>
      <c r="B291" s="1">
        <f t="shared" si="4"/>
        <v>80.796340874</v>
      </c>
    </row>
    <row r="292" spans="1:2" ht="12.75">
      <c r="A292" s="1">
        <v>2.9846</v>
      </c>
      <c r="B292" s="1">
        <f t="shared" si="4"/>
        <v>80.105432868</v>
      </c>
    </row>
    <row r="293" spans="1:2" ht="12.75">
      <c r="A293" s="1">
        <v>2.9895</v>
      </c>
      <c r="B293" s="1">
        <f t="shared" si="4"/>
        <v>80.23716241</v>
      </c>
    </row>
    <row r="294" spans="1:2" ht="12.75">
      <c r="A294" s="1">
        <v>2.9688</v>
      </c>
      <c r="B294" s="1">
        <f t="shared" si="4"/>
        <v>79.680672304</v>
      </c>
    </row>
    <row r="295" spans="1:2" ht="12.75">
      <c r="A295" s="1">
        <v>2.9492</v>
      </c>
      <c r="B295" s="1">
        <f t="shared" si="4"/>
        <v>79.15375413599999</v>
      </c>
    </row>
    <row r="296" spans="1:2" ht="12.75">
      <c r="A296" s="1">
        <v>2.9211</v>
      </c>
      <c r="B296" s="1">
        <f t="shared" si="4"/>
        <v>78.398325538</v>
      </c>
    </row>
    <row r="297" spans="1:2" ht="12.75">
      <c r="A297" s="1">
        <v>2.9089</v>
      </c>
      <c r="B297" s="1">
        <f t="shared" si="4"/>
        <v>78.070345862</v>
      </c>
    </row>
    <row r="298" spans="1:2" ht="12.75">
      <c r="A298" s="1">
        <v>2.8882</v>
      </c>
      <c r="B298" s="1">
        <f t="shared" si="4"/>
        <v>77.513855756</v>
      </c>
    </row>
    <row r="299" spans="1:2" ht="12.75">
      <c r="A299" s="1">
        <v>2.8601</v>
      </c>
      <c r="B299" s="1">
        <f t="shared" si="4"/>
        <v>76.758427158</v>
      </c>
    </row>
    <row r="300" spans="1:2" ht="12.75">
      <c r="A300" s="1">
        <v>2.8186</v>
      </c>
      <c r="B300" s="1">
        <f t="shared" si="4"/>
        <v>75.642758588</v>
      </c>
    </row>
    <row r="301" spans="1:2" ht="12.75">
      <c r="A301" s="1">
        <v>2.8064</v>
      </c>
      <c r="B301" s="1">
        <f t="shared" si="4"/>
        <v>75.314778912</v>
      </c>
    </row>
    <row r="302" spans="1:2" ht="12.75">
      <c r="A302" s="1">
        <v>2.7917</v>
      </c>
      <c r="B302" s="1">
        <f t="shared" si="4"/>
        <v>74.919590286</v>
      </c>
    </row>
    <row r="303" spans="1:2" ht="12.75">
      <c r="A303" s="1">
        <v>2.7686</v>
      </c>
      <c r="B303" s="1">
        <f t="shared" si="4"/>
        <v>74.29857958800001</v>
      </c>
    </row>
    <row r="304" spans="1:2" ht="12.75">
      <c r="A304" s="1">
        <v>2.7429</v>
      </c>
      <c r="B304" s="1">
        <f t="shared" si="4"/>
        <v>73.60767158200001</v>
      </c>
    </row>
    <row r="305" spans="1:2" ht="12.75">
      <c r="A305" s="1">
        <v>2.7002</v>
      </c>
      <c r="B305" s="1">
        <f t="shared" si="4"/>
        <v>72.45974271600001</v>
      </c>
    </row>
    <row r="306" spans="1:2" ht="12.75">
      <c r="A306" s="1">
        <v>2.6733</v>
      </c>
      <c r="B306" s="1">
        <f t="shared" si="4"/>
        <v>71.73657441399999</v>
      </c>
    </row>
    <row r="307" spans="1:2" ht="12.75">
      <c r="A307" s="1">
        <v>2.6599</v>
      </c>
      <c r="B307" s="1">
        <f t="shared" si="4"/>
        <v>71.376334442</v>
      </c>
    </row>
    <row r="308" spans="1:2" ht="12.75">
      <c r="A308" s="1">
        <v>2.6501</v>
      </c>
      <c r="B308" s="1">
        <f t="shared" si="4"/>
        <v>71.112875358</v>
      </c>
    </row>
    <row r="309" spans="1:2" ht="12.75">
      <c r="A309" s="1">
        <v>2.6343</v>
      </c>
      <c r="B309" s="1">
        <f t="shared" si="4"/>
        <v>70.688114794</v>
      </c>
    </row>
    <row r="310" spans="1:2" ht="12.75">
      <c r="A310" s="1">
        <v>2.6123</v>
      </c>
      <c r="B310" s="1">
        <f t="shared" si="4"/>
        <v>70.096676034</v>
      </c>
    </row>
    <row r="311" spans="1:2" ht="12.75">
      <c r="A311" s="1">
        <v>2.5928</v>
      </c>
      <c r="B311" s="1">
        <f t="shared" si="4"/>
        <v>69.572446224</v>
      </c>
    </row>
    <row r="312" spans="1:2" ht="12.75">
      <c r="A312" s="1">
        <v>2.5635</v>
      </c>
      <c r="B312" s="1">
        <f t="shared" si="4"/>
        <v>68.78475732999999</v>
      </c>
    </row>
    <row r="313" spans="1:2" ht="12.75">
      <c r="A313" s="1">
        <v>2.5293</v>
      </c>
      <c r="B313" s="1">
        <f t="shared" si="4"/>
        <v>67.865338894</v>
      </c>
    </row>
    <row r="314" spans="1:2" ht="12.75">
      <c r="A314" s="1">
        <v>2.4915</v>
      </c>
      <c r="B314" s="1">
        <f t="shared" si="4"/>
        <v>66.84913956999999</v>
      </c>
    </row>
    <row r="315" spans="1:2" ht="12.75">
      <c r="A315" s="1">
        <v>2.4573</v>
      </c>
      <c r="B315" s="1">
        <f t="shared" si="4"/>
        <v>65.929721134</v>
      </c>
    </row>
    <row r="316" spans="1:2" ht="12.75">
      <c r="A316" s="1">
        <v>2.406</v>
      </c>
      <c r="B316" s="1">
        <f t="shared" si="4"/>
        <v>64.55059348</v>
      </c>
    </row>
    <row r="317" spans="1:2" ht="12.75">
      <c r="A317" s="1">
        <v>2.3718</v>
      </c>
      <c r="B317" s="1">
        <f t="shared" si="4"/>
        <v>63.63117504399999</v>
      </c>
    </row>
    <row r="318" spans="1:2" ht="12.75">
      <c r="A318" s="1">
        <v>2.3523</v>
      </c>
      <c r="B318" s="1">
        <f t="shared" si="4"/>
        <v>63.106945233999994</v>
      </c>
    </row>
    <row r="319" spans="1:2" ht="12.75">
      <c r="A319" s="1">
        <v>2.3242</v>
      </c>
      <c r="B319" s="1">
        <f t="shared" si="4"/>
        <v>62.351516635999985</v>
      </c>
    </row>
    <row r="320" spans="1:2" ht="12.75">
      <c r="A320" s="1">
        <v>2.3035</v>
      </c>
      <c r="B320" s="1">
        <f t="shared" si="4"/>
        <v>61.795026529999994</v>
      </c>
    </row>
    <row r="321" spans="1:2" ht="12.75">
      <c r="A321" s="1">
        <v>2.2839</v>
      </c>
      <c r="B321" s="1">
        <f t="shared" si="4"/>
        <v>61.26810836199999</v>
      </c>
    </row>
    <row r="322" spans="1:2" ht="12.75">
      <c r="A322" s="1">
        <v>2.2607</v>
      </c>
      <c r="B322" s="1">
        <f t="shared" si="4"/>
        <v>60.64440930599999</v>
      </c>
    </row>
    <row r="323" spans="1:2" ht="12.75">
      <c r="A323" s="1">
        <v>2.2388</v>
      </c>
      <c r="B323" s="1">
        <f t="shared" si="4"/>
        <v>60.05565890399999</v>
      </c>
    </row>
    <row r="324" spans="1:2" ht="12.75">
      <c r="A324" s="1">
        <v>2.2131</v>
      </c>
      <c r="B324" s="1">
        <f t="shared" si="4"/>
        <v>59.36475089799999</v>
      </c>
    </row>
    <row r="325" spans="1:2" ht="12.75">
      <c r="A325" s="1">
        <v>2.196</v>
      </c>
      <c r="B325" s="1">
        <f t="shared" si="4"/>
        <v>58.90504168</v>
      </c>
    </row>
    <row r="326" spans="1:2" ht="12.75">
      <c r="A326" s="1">
        <v>2.1887</v>
      </c>
      <c r="B326" s="1">
        <f t="shared" si="4"/>
        <v>58.70879154599999</v>
      </c>
    </row>
    <row r="327" spans="1:2" ht="12.75">
      <c r="A327" s="1">
        <v>2.1777</v>
      </c>
      <c r="B327" s="1">
        <f t="shared" si="4"/>
        <v>58.413072166</v>
      </c>
    </row>
    <row r="328" spans="1:2" ht="12.75">
      <c r="A328" s="1">
        <v>2.1436</v>
      </c>
      <c r="B328" s="1">
        <f t="shared" si="4"/>
        <v>57.496342088</v>
      </c>
    </row>
    <row r="329" spans="1:2" ht="12.75">
      <c r="A329" s="1">
        <v>2.1106</v>
      </c>
      <c r="B329" s="1">
        <f t="shared" si="4"/>
        <v>56.60918394799999</v>
      </c>
    </row>
    <row r="330" spans="1:2" ht="12.75">
      <c r="A330" s="1">
        <v>2.0898</v>
      </c>
      <c r="B330" s="1">
        <f t="shared" si="4"/>
        <v>56.05000548399999</v>
      </c>
    </row>
    <row r="331" spans="1:2" ht="12.75">
      <c r="A331" s="1">
        <v>2.0654</v>
      </c>
      <c r="B331" s="1">
        <f aca="true" t="shared" si="5" ref="B331:B394">(A331*26.88358)-0.1313</f>
        <v>55.39404613199999</v>
      </c>
    </row>
    <row r="332" spans="1:2" ht="12.75">
      <c r="A332" s="1">
        <v>2.0398</v>
      </c>
      <c r="B332" s="1">
        <f t="shared" si="5"/>
        <v>54.70582648399999</v>
      </c>
    </row>
    <row r="333" spans="1:2" ht="12.75">
      <c r="A333" s="1">
        <v>2.019</v>
      </c>
      <c r="B333" s="1">
        <f t="shared" si="5"/>
        <v>54.14664802</v>
      </c>
    </row>
    <row r="334" spans="1:2" ht="12.75">
      <c r="A334" s="1">
        <v>2.0215</v>
      </c>
      <c r="B334" s="1">
        <f t="shared" si="5"/>
        <v>54.213856969999995</v>
      </c>
    </row>
    <row r="335" spans="1:2" ht="12.75">
      <c r="A335" s="1">
        <v>1.991</v>
      </c>
      <c r="B335" s="1">
        <f t="shared" si="5"/>
        <v>53.39390778</v>
      </c>
    </row>
    <row r="336" spans="1:2" ht="12.75">
      <c r="A336" s="1">
        <v>1.9714</v>
      </c>
      <c r="B336" s="1">
        <f t="shared" si="5"/>
        <v>52.866989612</v>
      </c>
    </row>
    <row r="337" spans="1:2" ht="12.75">
      <c r="A337" s="1">
        <v>1.9714</v>
      </c>
      <c r="B337" s="1">
        <f t="shared" si="5"/>
        <v>52.866989612</v>
      </c>
    </row>
    <row r="338" spans="1:2" ht="12.75">
      <c r="A338" s="1">
        <v>1.9275</v>
      </c>
      <c r="B338" s="1">
        <f t="shared" si="5"/>
        <v>51.68680044999999</v>
      </c>
    </row>
    <row r="339" spans="1:2" ht="12.75">
      <c r="A339" s="1">
        <v>1.9067</v>
      </c>
      <c r="B339" s="1">
        <f t="shared" si="5"/>
        <v>51.127621985999994</v>
      </c>
    </row>
    <row r="340" spans="1:2" ht="12.75">
      <c r="A340" s="1">
        <v>1.8945</v>
      </c>
      <c r="B340" s="1">
        <f t="shared" si="5"/>
        <v>50.799642309999996</v>
      </c>
    </row>
    <row r="341" spans="1:2" ht="12.75">
      <c r="A341" s="1">
        <v>1.8811</v>
      </c>
      <c r="B341" s="1">
        <f t="shared" si="5"/>
        <v>50.439402337999994</v>
      </c>
    </row>
    <row r="342" spans="1:2" ht="12.75">
      <c r="A342" s="1">
        <v>1.853</v>
      </c>
      <c r="B342" s="1">
        <f t="shared" si="5"/>
        <v>49.68397373999999</v>
      </c>
    </row>
    <row r="343" spans="1:2" ht="12.75">
      <c r="A343" s="1">
        <v>1.8274</v>
      </c>
      <c r="B343" s="1">
        <f t="shared" si="5"/>
        <v>48.99575409199999</v>
      </c>
    </row>
    <row r="344" spans="1:2" ht="12.75">
      <c r="A344" s="1">
        <v>1.8152</v>
      </c>
      <c r="B344" s="1">
        <f t="shared" si="5"/>
        <v>48.66777441599999</v>
      </c>
    </row>
    <row r="345" spans="1:2" ht="12.75">
      <c r="A345" s="1">
        <v>1.8054</v>
      </c>
      <c r="B345" s="1">
        <f t="shared" si="5"/>
        <v>48.40431533199999</v>
      </c>
    </row>
    <row r="346" spans="1:2" ht="12.75">
      <c r="A346" s="1">
        <v>1.7871</v>
      </c>
      <c r="B346" s="1">
        <f t="shared" si="5"/>
        <v>47.91234581799999</v>
      </c>
    </row>
    <row r="347" spans="1:2" ht="12.75">
      <c r="A347" s="1">
        <v>1.7505</v>
      </c>
      <c r="B347" s="1">
        <f t="shared" si="5"/>
        <v>46.92840678999999</v>
      </c>
    </row>
    <row r="348" spans="1:2" ht="12.75">
      <c r="A348" s="1">
        <v>1.7493</v>
      </c>
      <c r="B348" s="1">
        <f t="shared" si="5"/>
        <v>46.89614649399999</v>
      </c>
    </row>
    <row r="349" spans="1:2" ht="12.75">
      <c r="A349" s="1">
        <v>1.7432</v>
      </c>
      <c r="B349" s="1">
        <f t="shared" si="5"/>
        <v>46.732156655999994</v>
      </c>
    </row>
    <row r="350" spans="1:2" ht="12.75">
      <c r="A350" s="1">
        <v>1.7383</v>
      </c>
      <c r="B350" s="1">
        <f t="shared" si="5"/>
        <v>46.60042711399999</v>
      </c>
    </row>
    <row r="351" spans="1:2" ht="12.75">
      <c r="A351" s="1">
        <v>1.7273</v>
      </c>
      <c r="B351" s="1">
        <f t="shared" si="5"/>
        <v>46.304707734</v>
      </c>
    </row>
    <row r="352" spans="1:2" ht="12.75">
      <c r="A352" s="1">
        <v>1.7126</v>
      </c>
      <c r="B352" s="1">
        <f t="shared" si="5"/>
        <v>45.90951910799999</v>
      </c>
    </row>
    <row r="353" spans="1:2" ht="12.75">
      <c r="A353" s="1">
        <v>1.6919</v>
      </c>
      <c r="B353" s="1">
        <f t="shared" si="5"/>
        <v>45.35302900199999</v>
      </c>
    </row>
    <row r="354" spans="1:2" ht="12.75">
      <c r="A354" s="1">
        <v>1.665</v>
      </c>
      <c r="B354" s="1">
        <f t="shared" si="5"/>
        <v>44.629860699999995</v>
      </c>
    </row>
    <row r="355" spans="1:2" ht="12.75">
      <c r="A355" s="1">
        <v>1.6479</v>
      </c>
      <c r="B355" s="1">
        <f t="shared" si="5"/>
        <v>44.170151481999994</v>
      </c>
    </row>
    <row r="356" spans="1:2" ht="12.75">
      <c r="A356" s="1">
        <v>1.6272</v>
      </c>
      <c r="B356" s="1">
        <f t="shared" si="5"/>
        <v>43.613661375999996</v>
      </c>
    </row>
    <row r="357" spans="1:2" ht="12.75">
      <c r="A357" s="1">
        <v>1.6199</v>
      </c>
      <c r="B357" s="1">
        <f t="shared" si="5"/>
        <v>43.41741124199999</v>
      </c>
    </row>
    <row r="358" spans="1:2" ht="12.75">
      <c r="A358" s="1">
        <v>1.5881</v>
      </c>
      <c r="B358" s="1">
        <f t="shared" si="5"/>
        <v>42.56251339799999</v>
      </c>
    </row>
    <row r="359" spans="1:2" ht="12.75">
      <c r="A359" s="1">
        <v>1.5576</v>
      </c>
      <c r="B359" s="1">
        <f t="shared" si="5"/>
        <v>41.742564208</v>
      </c>
    </row>
    <row r="360" spans="1:2" ht="12.75">
      <c r="A360" s="1">
        <v>1.5405</v>
      </c>
      <c r="B360" s="1">
        <f t="shared" si="5"/>
        <v>41.28285499</v>
      </c>
    </row>
    <row r="361" spans="1:2" ht="12.75">
      <c r="A361" s="1">
        <v>1.5247</v>
      </c>
      <c r="B361" s="1">
        <f t="shared" si="5"/>
        <v>40.858094425999994</v>
      </c>
    </row>
    <row r="362" spans="1:2" ht="12.75">
      <c r="A362" s="1">
        <v>1.5039</v>
      </c>
      <c r="B362" s="1">
        <f t="shared" si="5"/>
        <v>40.298915961999995</v>
      </c>
    </row>
    <row r="363" spans="1:2" ht="12.75">
      <c r="A363" s="1">
        <v>1.4893</v>
      </c>
      <c r="B363" s="1">
        <f t="shared" si="5"/>
        <v>39.906415693999996</v>
      </c>
    </row>
    <row r="364" spans="1:2" ht="12.75">
      <c r="A364" s="1">
        <v>1.4722</v>
      </c>
      <c r="B364" s="1">
        <f t="shared" si="5"/>
        <v>39.446706475999996</v>
      </c>
    </row>
    <row r="365" spans="1:2" ht="12.75">
      <c r="A365" s="1">
        <v>1.46</v>
      </c>
      <c r="B365" s="1">
        <f t="shared" si="5"/>
        <v>39.11872679999999</v>
      </c>
    </row>
    <row r="366" spans="1:2" ht="12.75">
      <c r="A366" s="1">
        <v>1.4441</v>
      </c>
      <c r="B366" s="1">
        <f t="shared" si="5"/>
        <v>38.691277877999994</v>
      </c>
    </row>
    <row r="367" spans="1:2" ht="12.75">
      <c r="A367" s="1">
        <v>1.4087</v>
      </c>
      <c r="B367" s="1">
        <f t="shared" si="5"/>
        <v>37.739599145999996</v>
      </c>
    </row>
    <row r="368" spans="1:2" ht="12.75">
      <c r="A368" s="1">
        <v>1.3867</v>
      </c>
      <c r="B368" s="1">
        <f t="shared" si="5"/>
        <v>37.148160385999994</v>
      </c>
    </row>
    <row r="369" spans="1:2" ht="12.75">
      <c r="A369" s="1">
        <v>1.3757</v>
      </c>
      <c r="B369" s="1">
        <f t="shared" si="5"/>
        <v>36.85244100599999</v>
      </c>
    </row>
    <row r="370" spans="1:2" ht="12.75">
      <c r="A370" s="1">
        <v>1.3647</v>
      </c>
      <c r="B370" s="1">
        <f t="shared" si="5"/>
        <v>36.556721626</v>
      </c>
    </row>
    <row r="371" spans="1:2" ht="12.75">
      <c r="A371" s="1">
        <v>1.3538</v>
      </c>
      <c r="B371" s="1">
        <f t="shared" si="5"/>
        <v>36.26369060399999</v>
      </c>
    </row>
    <row r="372" spans="1:2" ht="12.75">
      <c r="A372" s="1">
        <v>1.3257</v>
      </c>
      <c r="B372" s="1">
        <f t="shared" si="5"/>
        <v>35.508262005999995</v>
      </c>
    </row>
    <row r="373" spans="1:2" ht="12.75">
      <c r="A373" s="1">
        <v>1.2964</v>
      </c>
      <c r="B373" s="1">
        <f t="shared" si="5"/>
        <v>34.720573112</v>
      </c>
    </row>
    <row r="374" spans="1:2" ht="12.75">
      <c r="A374" s="1">
        <v>1.2671</v>
      </c>
      <c r="B374" s="1">
        <f t="shared" si="5"/>
        <v>33.93288421799999</v>
      </c>
    </row>
    <row r="375" spans="1:2" ht="12.75">
      <c r="A375" s="1">
        <v>1.2634</v>
      </c>
      <c r="B375" s="1">
        <f t="shared" si="5"/>
        <v>33.833414972</v>
      </c>
    </row>
    <row r="376" spans="1:2" ht="12.75">
      <c r="A376" s="1">
        <v>1.2329</v>
      </c>
      <c r="B376" s="1">
        <f t="shared" si="5"/>
        <v>33.013465782</v>
      </c>
    </row>
    <row r="377" spans="1:2" ht="12.75">
      <c r="A377" s="1">
        <v>1.2109</v>
      </c>
      <c r="B377" s="1">
        <f t="shared" si="5"/>
        <v>32.422027021999995</v>
      </c>
    </row>
    <row r="378" spans="1:2" ht="12.75">
      <c r="A378" s="1">
        <v>1.2012</v>
      </c>
      <c r="B378" s="1">
        <f t="shared" si="5"/>
        <v>32.161256296</v>
      </c>
    </row>
    <row r="379" spans="1:2" ht="12.75">
      <c r="A379" s="1">
        <v>1.1902</v>
      </c>
      <c r="B379" s="1">
        <f t="shared" si="5"/>
        <v>31.865536915999996</v>
      </c>
    </row>
    <row r="380" spans="1:2" ht="12.75">
      <c r="A380" s="1">
        <v>1.1792</v>
      </c>
      <c r="B380" s="1">
        <f t="shared" si="5"/>
        <v>31.569817536</v>
      </c>
    </row>
    <row r="381" spans="1:2" ht="12.75">
      <c r="A381" s="1">
        <v>1.1609</v>
      </c>
      <c r="B381" s="1">
        <f t="shared" si="5"/>
        <v>31.077848022</v>
      </c>
    </row>
    <row r="382" spans="1:2" ht="12.75">
      <c r="A382" s="1">
        <v>1.1377</v>
      </c>
      <c r="B382" s="1">
        <f t="shared" si="5"/>
        <v>30.454148965999998</v>
      </c>
    </row>
    <row r="383" spans="1:2" ht="12.75">
      <c r="A383" s="1">
        <v>1.1328</v>
      </c>
      <c r="B383" s="1">
        <f t="shared" si="5"/>
        <v>30.322419424</v>
      </c>
    </row>
    <row r="384" spans="1:2" ht="12.75">
      <c r="A384" s="1">
        <v>1.1133</v>
      </c>
      <c r="B384" s="1">
        <f t="shared" si="5"/>
        <v>29.798189613999998</v>
      </c>
    </row>
    <row r="385" spans="1:2" ht="12.75">
      <c r="A385" s="1">
        <v>1.0986</v>
      </c>
      <c r="B385" s="1">
        <f t="shared" si="5"/>
        <v>29.403000988</v>
      </c>
    </row>
    <row r="386" spans="1:2" ht="12.75">
      <c r="A386" s="1">
        <v>1.0815</v>
      </c>
      <c r="B386" s="1">
        <f t="shared" si="5"/>
        <v>28.943291769999995</v>
      </c>
    </row>
    <row r="387" spans="1:2" ht="12.75">
      <c r="A387" s="1">
        <v>1.0583</v>
      </c>
      <c r="B387" s="1">
        <f t="shared" si="5"/>
        <v>28.319592714</v>
      </c>
    </row>
    <row r="388" spans="1:2" ht="12.75">
      <c r="A388" s="1">
        <v>1.0474</v>
      </c>
      <c r="B388" s="1">
        <f t="shared" si="5"/>
        <v>28.026561692</v>
      </c>
    </row>
    <row r="389" spans="1:2" ht="12.75">
      <c r="A389" s="1">
        <v>1.0315</v>
      </c>
      <c r="B389" s="1">
        <f t="shared" si="5"/>
        <v>27.59911277</v>
      </c>
    </row>
    <row r="390" spans="1:2" ht="12.75">
      <c r="A390" s="1">
        <v>1.0107</v>
      </c>
      <c r="B390" s="1">
        <f t="shared" si="5"/>
        <v>27.039934305999996</v>
      </c>
    </row>
    <row r="391" spans="1:2" ht="12.75">
      <c r="A391" s="1">
        <v>0.99731</v>
      </c>
      <c r="B391" s="1">
        <f t="shared" si="5"/>
        <v>26.6799631698</v>
      </c>
    </row>
    <row r="392" spans="1:2" ht="12.75">
      <c r="A392" s="1">
        <v>0.979</v>
      </c>
      <c r="B392" s="1">
        <f t="shared" si="5"/>
        <v>26.18772482</v>
      </c>
    </row>
    <row r="393" spans="1:2" ht="12.75">
      <c r="A393" s="1">
        <v>0.96558</v>
      </c>
      <c r="B393" s="1">
        <f t="shared" si="5"/>
        <v>25.826947176399997</v>
      </c>
    </row>
    <row r="394" spans="1:2" ht="12.75">
      <c r="A394" s="1">
        <v>0.95947</v>
      </c>
      <c r="B394" s="1">
        <f t="shared" si="5"/>
        <v>25.662688502600002</v>
      </c>
    </row>
    <row r="395" spans="1:2" ht="12.75">
      <c r="A395" s="1">
        <v>0.95825</v>
      </c>
      <c r="B395" s="1">
        <f aca="true" t="shared" si="6" ref="B395:B458">(A395*26.88358)-0.1313</f>
        <v>25.629890535</v>
      </c>
    </row>
    <row r="396" spans="1:2" ht="12.75">
      <c r="A396" s="1">
        <v>0.95215</v>
      </c>
      <c r="B396" s="1">
        <f t="shared" si="6"/>
        <v>25.465900697000002</v>
      </c>
    </row>
    <row r="397" spans="1:2" ht="12.75">
      <c r="A397" s="1">
        <v>0.93872</v>
      </c>
      <c r="B397" s="1">
        <f t="shared" si="6"/>
        <v>25.1048542176</v>
      </c>
    </row>
    <row r="398" spans="1:2" ht="12.75">
      <c r="A398" s="1">
        <v>0.92285</v>
      </c>
      <c r="B398" s="1">
        <f t="shared" si="6"/>
        <v>24.678211802999996</v>
      </c>
    </row>
    <row r="399" spans="1:2" ht="12.75">
      <c r="A399" s="1">
        <v>0.90698</v>
      </c>
      <c r="B399" s="1">
        <f t="shared" si="6"/>
        <v>24.2515693884</v>
      </c>
    </row>
    <row r="400" spans="1:2" ht="12.75">
      <c r="A400" s="1">
        <v>0.89478</v>
      </c>
      <c r="B400" s="1">
        <f t="shared" si="6"/>
        <v>23.9235897124</v>
      </c>
    </row>
    <row r="401" spans="1:2" ht="12.75">
      <c r="A401" s="1">
        <v>0.88257</v>
      </c>
      <c r="B401" s="1">
        <f t="shared" si="6"/>
        <v>23.595341200599997</v>
      </c>
    </row>
    <row r="402" spans="1:2" ht="12.75">
      <c r="A402" s="1">
        <v>0.87402</v>
      </c>
      <c r="B402" s="1">
        <f t="shared" si="6"/>
        <v>23.3654865916</v>
      </c>
    </row>
    <row r="403" spans="1:2" ht="12.75">
      <c r="A403" s="1">
        <v>0.85938</v>
      </c>
      <c r="B403" s="1">
        <f t="shared" si="6"/>
        <v>22.9719109804</v>
      </c>
    </row>
    <row r="404" spans="1:2" ht="12.75">
      <c r="A404" s="1">
        <v>0.85205</v>
      </c>
      <c r="B404" s="1">
        <f t="shared" si="6"/>
        <v>22.774854338999997</v>
      </c>
    </row>
    <row r="405" spans="1:2" ht="12.75">
      <c r="A405" s="1">
        <v>0.83496</v>
      </c>
      <c r="B405" s="1">
        <f t="shared" si="6"/>
        <v>22.3154139568</v>
      </c>
    </row>
    <row r="406" spans="1:2" ht="12.75">
      <c r="A406" s="1">
        <v>0.81909</v>
      </c>
      <c r="B406" s="1">
        <f t="shared" si="6"/>
        <v>21.888771542199997</v>
      </c>
    </row>
    <row r="407" spans="1:2" ht="12.75">
      <c r="A407" s="1">
        <v>0.81055</v>
      </c>
      <c r="B407" s="1">
        <f t="shared" si="6"/>
        <v>21.659185769</v>
      </c>
    </row>
    <row r="408" spans="1:2" ht="12.75">
      <c r="A408" s="1">
        <v>0.79468</v>
      </c>
      <c r="B408" s="1">
        <f t="shared" si="6"/>
        <v>21.2325433544</v>
      </c>
    </row>
    <row r="409" spans="1:2" ht="12.75">
      <c r="A409" s="1">
        <v>0.78857</v>
      </c>
      <c r="B409" s="1">
        <f t="shared" si="6"/>
        <v>21.068284680599998</v>
      </c>
    </row>
    <row r="410" spans="1:2" ht="12.75">
      <c r="A410" s="1">
        <v>0.78125</v>
      </c>
      <c r="B410" s="1">
        <f t="shared" si="6"/>
        <v>20.871496875</v>
      </c>
    </row>
    <row r="411" spans="1:2" ht="12.75">
      <c r="A411" s="1">
        <v>0.77148</v>
      </c>
      <c r="B411" s="1">
        <f t="shared" si="6"/>
        <v>20.6088442984</v>
      </c>
    </row>
    <row r="412" spans="1:2" ht="12.75">
      <c r="A412" s="1">
        <v>0.76538</v>
      </c>
      <c r="B412" s="1">
        <f t="shared" si="6"/>
        <v>20.4448544604</v>
      </c>
    </row>
    <row r="413" spans="1:2" ht="12.75">
      <c r="A413" s="1">
        <v>0.75806</v>
      </c>
      <c r="B413" s="1">
        <f t="shared" si="6"/>
        <v>20.2480666548</v>
      </c>
    </row>
    <row r="414" spans="1:2" ht="12.75">
      <c r="A414" s="1">
        <v>0.74707</v>
      </c>
      <c r="B414" s="1">
        <f t="shared" si="6"/>
        <v>19.9526161106</v>
      </c>
    </row>
    <row r="415" spans="1:2" ht="12.75">
      <c r="A415" s="1">
        <v>0.74341</v>
      </c>
      <c r="B415" s="1">
        <f t="shared" si="6"/>
        <v>19.8542222078</v>
      </c>
    </row>
    <row r="416" spans="1:2" ht="12.75">
      <c r="A416" s="1">
        <v>0.73486</v>
      </c>
      <c r="B416" s="1">
        <f t="shared" si="6"/>
        <v>19.6243675988</v>
      </c>
    </row>
    <row r="417" spans="1:2" ht="12.75">
      <c r="A417" s="1">
        <v>0.72754</v>
      </c>
      <c r="B417" s="1">
        <f t="shared" si="6"/>
        <v>19.4275797932</v>
      </c>
    </row>
    <row r="418" spans="1:2" ht="12.75">
      <c r="A418" s="1">
        <v>0.7251</v>
      </c>
      <c r="B418" s="1">
        <f t="shared" si="6"/>
        <v>19.361983858</v>
      </c>
    </row>
    <row r="419" spans="1:2" ht="12.75">
      <c r="A419" s="1">
        <v>0.71289</v>
      </c>
      <c r="B419" s="1">
        <f t="shared" si="6"/>
        <v>19.0337353462</v>
      </c>
    </row>
    <row r="420" spans="1:2" ht="12.75">
      <c r="A420" s="1">
        <v>0.70068</v>
      </c>
      <c r="B420" s="1">
        <f t="shared" si="6"/>
        <v>18.7054868344</v>
      </c>
    </row>
    <row r="421" spans="1:2" ht="12.75">
      <c r="A421" s="1">
        <v>0.70068</v>
      </c>
      <c r="B421" s="1">
        <f t="shared" si="6"/>
        <v>18.7054868344</v>
      </c>
    </row>
    <row r="422" spans="1:2" ht="12.75">
      <c r="A422" s="1">
        <v>0.6958</v>
      </c>
      <c r="B422" s="1">
        <f t="shared" si="6"/>
        <v>18.574294964</v>
      </c>
    </row>
    <row r="423" spans="1:2" ht="12.75">
      <c r="A423" s="1">
        <v>0.68848</v>
      </c>
      <c r="B423" s="1">
        <f t="shared" si="6"/>
        <v>18.3775071584</v>
      </c>
    </row>
    <row r="424" spans="1:2" ht="12.75">
      <c r="A424" s="1">
        <v>0.68115</v>
      </c>
      <c r="B424" s="1">
        <f t="shared" si="6"/>
        <v>18.180450517</v>
      </c>
    </row>
    <row r="425" spans="1:2" ht="12.75">
      <c r="A425" s="1">
        <v>0.6665</v>
      </c>
      <c r="B425" s="1">
        <f t="shared" si="6"/>
        <v>17.786606069999998</v>
      </c>
    </row>
    <row r="426" spans="1:2" ht="12.75">
      <c r="A426" s="1">
        <v>0.65796</v>
      </c>
      <c r="B426" s="1">
        <f t="shared" si="6"/>
        <v>17.557020296799998</v>
      </c>
    </row>
    <row r="427" spans="1:2" ht="12.75">
      <c r="A427" s="1">
        <v>0.64819</v>
      </c>
      <c r="B427" s="1">
        <f t="shared" si="6"/>
        <v>17.2943677202</v>
      </c>
    </row>
    <row r="428" spans="1:2" ht="12.75">
      <c r="A428" s="1">
        <v>0.63477</v>
      </c>
      <c r="B428" s="1">
        <f t="shared" si="6"/>
        <v>16.933590076599998</v>
      </c>
    </row>
    <row r="429" spans="1:2" ht="12.75">
      <c r="A429" s="1">
        <v>0.62256</v>
      </c>
      <c r="B429" s="1">
        <f t="shared" si="6"/>
        <v>16.6053415648</v>
      </c>
    </row>
    <row r="430" spans="1:2" ht="12.75">
      <c r="A430" s="1">
        <v>0.61523</v>
      </c>
      <c r="B430" s="1">
        <f t="shared" si="6"/>
        <v>16.4082849234</v>
      </c>
    </row>
    <row r="431" spans="1:2" ht="12.75">
      <c r="A431" s="1">
        <v>0.61523</v>
      </c>
      <c r="B431" s="1">
        <f t="shared" si="6"/>
        <v>16.4082849234</v>
      </c>
    </row>
    <row r="432" spans="1:2" ht="12.75">
      <c r="A432" s="1">
        <v>0.61035</v>
      </c>
      <c r="B432" s="1">
        <f t="shared" si="6"/>
        <v>16.277093052999998</v>
      </c>
    </row>
    <row r="433" spans="1:2" ht="12.75">
      <c r="A433" s="1">
        <v>0.60303</v>
      </c>
      <c r="B433" s="1">
        <f t="shared" si="6"/>
        <v>16.0803052474</v>
      </c>
    </row>
    <row r="434" spans="1:2" ht="12.75">
      <c r="A434" s="1">
        <v>0.59937</v>
      </c>
      <c r="B434" s="1">
        <f t="shared" si="6"/>
        <v>15.981911344599997</v>
      </c>
    </row>
    <row r="435" spans="1:2" ht="12.75">
      <c r="A435" s="1">
        <v>0.59814</v>
      </c>
      <c r="B435" s="1">
        <f t="shared" si="6"/>
        <v>15.9488445412</v>
      </c>
    </row>
    <row r="436" spans="1:2" ht="12.75">
      <c r="A436" s="1">
        <v>0.58716</v>
      </c>
      <c r="B436" s="1">
        <f t="shared" si="6"/>
        <v>15.6536628328</v>
      </c>
    </row>
    <row r="437" spans="1:2" ht="12.75">
      <c r="A437" s="1">
        <v>0.5835</v>
      </c>
      <c r="B437" s="1">
        <f t="shared" si="6"/>
        <v>15.55526893</v>
      </c>
    </row>
    <row r="438" spans="1:2" ht="12.75">
      <c r="A438" s="1">
        <v>0.57861</v>
      </c>
      <c r="B438" s="1">
        <f t="shared" si="6"/>
        <v>15.423808223799998</v>
      </c>
    </row>
    <row r="439" spans="1:2" ht="12.75">
      <c r="A439" s="1">
        <v>0.57617</v>
      </c>
      <c r="B439" s="1">
        <f t="shared" si="6"/>
        <v>15.358212288599999</v>
      </c>
    </row>
    <row r="440" spans="1:2" ht="12.75">
      <c r="A440" s="1">
        <v>0.57251</v>
      </c>
      <c r="B440" s="1">
        <f t="shared" si="6"/>
        <v>15.2598183858</v>
      </c>
    </row>
    <row r="441" spans="1:2" ht="12.75">
      <c r="A441" s="1">
        <v>0.56641</v>
      </c>
      <c r="B441" s="1">
        <f t="shared" si="6"/>
        <v>15.095828547799998</v>
      </c>
    </row>
    <row r="442" spans="1:2" ht="12.75">
      <c r="A442" s="1">
        <v>0.55542</v>
      </c>
      <c r="B442" s="1">
        <f t="shared" si="6"/>
        <v>14.8003780036</v>
      </c>
    </row>
    <row r="443" spans="1:2" ht="12.75">
      <c r="A443" s="1">
        <v>0.54688</v>
      </c>
      <c r="B443" s="1">
        <f t="shared" si="6"/>
        <v>14.5707922304</v>
      </c>
    </row>
    <row r="444" spans="1:2" ht="12.75">
      <c r="A444" s="1">
        <v>0.54688</v>
      </c>
      <c r="B444" s="1">
        <f t="shared" si="6"/>
        <v>14.5707922304</v>
      </c>
    </row>
    <row r="445" spans="1:2" ht="12.75">
      <c r="A445" s="1">
        <v>0.54443</v>
      </c>
      <c r="B445" s="1">
        <f t="shared" si="6"/>
        <v>14.5049274594</v>
      </c>
    </row>
    <row r="446" spans="1:2" ht="12.75">
      <c r="A446" s="1">
        <v>0.54199</v>
      </c>
      <c r="B446" s="1">
        <f t="shared" si="6"/>
        <v>14.439331524199998</v>
      </c>
    </row>
    <row r="447" spans="1:2" ht="12.75">
      <c r="A447" s="1">
        <v>0.53589</v>
      </c>
      <c r="B447" s="1">
        <f t="shared" si="6"/>
        <v>14.275341686199999</v>
      </c>
    </row>
    <row r="448" spans="1:2" ht="12.75">
      <c r="A448" s="1">
        <v>0.53223</v>
      </c>
      <c r="B448" s="1">
        <f t="shared" si="6"/>
        <v>14.1769477834</v>
      </c>
    </row>
    <row r="449" spans="1:2" ht="12.75">
      <c r="A449" s="1">
        <v>0.52734</v>
      </c>
      <c r="B449" s="1">
        <f t="shared" si="6"/>
        <v>14.0454870772</v>
      </c>
    </row>
    <row r="450" spans="1:2" ht="12.75">
      <c r="A450" s="1">
        <v>0.5188</v>
      </c>
      <c r="B450" s="1">
        <f t="shared" si="6"/>
        <v>13.815901304</v>
      </c>
    </row>
    <row r="451" spans="1:2" ht="12.75">
      <c r="A451" s="1">
        <v>0.51636</v>
      </c>
      <c r="B451" s="1">
        <f t="shared" si="6"/>
        <v>13.750305368800001</v>
      </c>
    </row>
    <row r="452" spans="1:2" ht="12.75">
      <c r="A452" s="1">
        <v>0.51636</v>
      </c>
      <c r="B452" s="1">
        <f t="shared" si="6"/>
        <v>13.750305368800001</v>
      </c>
    </row>
    <row r="453" spans="1:2" ht="12.75">
      <c r="A453" s="1">
        <v>0.51392</v>
      </c>
      <c r="B453" s="1">
        <f t="shared" si="6"/>
        <v>13.6847094336</v>
      </c>
    </row>
    <row r="454" spans="1:2" ht="12.75">
      <c r="A454" s="1">
        <v>0.51147</v>
      </c>
      <c r="B454" s="1">
        <f t="shared" si="6"/>
        <v>13.618844662599999</v>
      </c>
    </row>
    <row r="455" spans="1:2" ht="12.75">
      <c r="A455" s="1">
        <v>0.50659</v>
      </c>
      <c r="B455" s="1">
        <f t="shared" si="6"/>
        <v>13.487652792199999</v>
      </c>
    </row>
    <row r="456" spans="1:2" ht="12.75">
      <c r="A456" s="1">
        <v>0.49927</v>
      </c>
      <c r="B456" s="1">
        <f t="shared" si="6"/>
        <v>13.290864986599999</v>
      </c>
    </row>
    <row r="457" spans="1:2" ht="12.75">
      <c r="A457" s="1">
        <v>0.48706</v>
      </c>
      <c r="B457" s="1">
        <f t="shared" si="6"/>
        <v>12.962616474799999</v>
      </c>
    </row>
    <row r="458" spans="1:2" ht="12.75">
      <c r="A458" s="1">
        <v>0.48584</v>
      </c>
      <c r="B458" s="1">
        <f t="shared" si="6"/>
        <v>12.9298185072</v>
      </c>
    </row>
    <row r="459" spans="1:2" ht="12.75">
      <c r="A459" s="1">
        <v>0.47729</v>
      </c>
      <c r="B459" s="1">
        <f aca="true" t="shared" si="7" ref="B459:B522">(A459*26.88358)-0.1313</f>
        <v>12.6999638982</v>
      </c>
    </row>
    <row r="460" spans="1:2" ht="12.75">
      <c r="A460" s="1">
        <v>0.47729</v>
      </c>
      <c r="B460" s="1">
        <f t="shared" si="7"/>
        <v>12.6999638982</v>
      </c>
    </row>
    <row r="461" spans="1:2" ht="12.75">
      <c r="A461" s="1">
        <v>0.48096</v>
      </c>
      <c r="B461" s="1">
        <f t="shared" si="7"/>
        <v>12.7986266368</v>
      </c>
    </row>
    <row r="462" spans="1:2" ht="12.75">
      <c r="A462" s="1">
        <v>0.48218</v>
      </c>
      <c r="B462" s="1">
        <f t="shared" si="7"/>
        <v>12.8314246044</v>
      </c>
    </row>
    <row r="463" spans="1:2" ht="12.75">
      <c r="A463" s="1">
        <v>0.47974</v>
      </c>
      <c r="B463" s="1">
        <f t="shared" si="7"/>
        <v>12.7658286692</v>
      </c>
    </row>
    <row r="464" spans="1:2" ht="12.75">
      <c r="A464" s="1">
        <v>0.47729</v>
      </c>
      <c r="B464" s="1">
        <f t="shared" si="7"/>
        <v>12.6999638982</v>
      </c>
    </row>
    <row r="465" spans="1:2" ht="12.75">
      <c r="A465" s="1">
        <v>0.46753</v>
      </c>
      <c r="B465" s="1">
        <f t="shared" si="7"/>
        <v>12.4375801574</v>
      </c>
    </row>
    <row r="466" spans="1:2" ht="12.75">
      <c r="A466" s="1">
        <v>0.45288</v>
      </c>
      <c r="B466" s="1">
        <f t="shared" si="7"/>
        <v>12.0437357104</v>
      </c>
    </row>
    <row r="467" spans="1:2" ht="12.75">
      <c r="A467" s="1">
        <v>0.44434</v>
      </c>
      <c r="B467" s="1">
        <f t="shared" si="7"/>
        <v>11.8141499372</v>
      </c>
    </row>
    <row r="468" spans="1:2" ht="12.75">
      <c r="A468" s="1">
        <v>0.4541</v>
      </c>
      <c r="B468" s="1">
        <f t="shared" si="7"/>
        <v>12.076533678</v>
      </c>
    </row>
    <row r="469" spans="1:2" ht="12.75">
      <c r="A469" s="1">
        <v>0.448</v>
      </c>
      <c r="B469" s="1">
        <f t="shared" si="7"/>
        <v>11.91254384</v>
      </c>
    </row>
    <row r="470" spans="1:2" ht="12.75">
      <c r="A470" s="1">
        <v>0.44922</v>
      </c>
      <c r="B470" s="1">
        <f t="shared" si="7"/>
        <v>11.9453418076</v>
      </c>
    </row>
    <row r="471" spans="1:2" ht="12.75">
      <c r="A471" s="1">
        <v>0.44678</v>
      </c>
      <c r="B471" s="1">
        <f t="shared" si="7"/>
        <v>11.879745872400001</v>
      </c>
    </row>
    <row r="472" spans="1:2" ht="12.75">
      <c r="A472" s="1">
        <v>0.44189</v>
      </c>
      <c r="B472" s="1">
        <f t="shared" si="7"/>
        <v>11.7482851662</v>
      </c>
    </row>
    <row r="473" spans="1:2" ht="12.75">
      <c r="A473" s="1">
        <v>0.43823</v>
      </c>
      <c r="B473" s="1">
        <f t="shared" si="7"/>
        <v>11.6498912634</v>
      </c>
    </row>
    <row r="474" spans="1:2" ht="12.75">
      <c r="A474" s="1">
        <v>0.43213</v>
      </c>
      <c r="B474" s="1">
        <f t="shared" si="7"/>
        <v>11.4859014254</v>
      </c>
    </row>
    <row r="475" spans="1:2" ht="12.75">
      <c r="A475" s="1">
        <v>0.43091</v>
      </c>
      <c r="B475" s="1">
        <f t="shared" si="7"/>
        <v>11.453103457800001</v>
      </c>
    </row>
    <row r="476" spans="1:2" ht="12.75">
      <c r="A476" s="1">
        <v>0.42358</v>
      </c>
      <c r="B476" s="1">
        <f t="shared" si="7"/>
        <v>11.2560468164</v>
      </c>
    </row>
    <row r="477" spans="1:2" ht="12.75">
      <c r="A477" s="1">
        <v>0.4187</v>
      </c>
      <c r="B477" s="1">
        <f t="shared" si="7"/>
        <v>11.124854946000001</v>
      </c>
    </row>
    <row r="478" spans="1:2" ht="12.75">
      <c r="A478" s="1">
        <v>0.41626</v>
      </c>
      <c r="B478" s="1">
        <f t="shared" si="7"/>
        <v>11.0592590108</v>
      </c>
    </row>
    <row r="479" spans="1:2" ht="12.75">
      <c r="A479" s="1">
        <v>0.40527</v>
      </c>
      <c r="B479" s="1">
        <f t="shared" si="7"/>
        <v>10.7638084666</v>
      </c>
    </row>
    <row r="480" spans="1:2" ht="12.75">
      <c r="A480" s="1">
        <v>0.40283</v>
      </c>
      <c r="B480" s="1">
        <f t="shared" si="7"/>
        <v>10.698212531400001</v>
      </c>
    </row>
    <row r="481" spans="1:2" ht="12.75">
      <c r="A481" s="1">
        <v>0.41382</v>
      </c>
      <c r="B481" s="1">
        <f t="shared" si="7"/>
        <v>10.9936630756</v>
      </c>
    </row>
    <row r="482" spans="1:2" ht="12.75">
      <c r="A482" s="1">
        <v>0.42114</v>
      </c>
      <c r="B482" s="1">
        <f t="shared" si="7"/>
        <v>11.1904508812</v>
      </c>
    </row>
    <row r="483" spans="1:2" ht="12.75">
      <c r="A483" s="1">
        <v>0.41748</v>
      </c>
      <c r="B483" s="1">
        <f t="shared" si="7"/>
        <v>11.0920569784</v>
      </c>
    </row>
    <row r="484" spans="1:2" ht="12.75">
      <c r="A484" s="1">
        <v>0.41748</v>
      </c>
      <c r="B484" s="1">
        <f t="shared" si="7"/>
        <v>11.0920569784</v>
      </c>
    </row>
    <row r="485" spans="1:2" ht="12.75">
      <c r="A485" s="1">
        <v>0.41016</v>
      </c>
      <c r="B485" s="1">
        <f t="shared" si="7"/>
        <v>10.8952691728</v>
      </c>
    </row>
    <row r="486" spans="1:2" ht="12.75">
      <c r="A486" s="1">
        <v>0.40039</v>
      </c>
      <c r="B486" s="1">
        <f t="shared" si="7"/>
        <v>10.6326165962</v>
      </c>
    </row>
    <row r="487" spans="1:2" ht="12.75">
      <c r="A487" s="1">
        <v>0.39429</v>
      </c>
      <c r="B487" s="1">
        <f t="shared" si="7"/>
        <v>10.4686267582</v>
      </c>
    </row>
    <row r="488" spans="1:3" ht="12.75">
      <c r="A488" s="1">
        <v>0.39063</v>
      </c>
      <c r="B488" s="1">
        <f t="shared" si="7"/>
        <v>10.3702328554</v>
      </c>
      <c r="C488" t="s">
        <v>53</v>
      </c>
    </row>
    <row r="489" spans="1:2" ht="12.75">
      <c r="A489" s="1">
        <v>0.38574</v>
      </c>
      <c r="B489" s="1">
        <f t="shared" si="7"/>
        <v>10.2387721492</v>
      </c>
    </row>
    <row r="490" spans="1:2" ht="12.75">
      <c r="A490" s="1">
        <v>0.38086</v>
      </c>
      <c r="B490" s="1">
        <f t="shared" si="7"/>
        <v>10.107580278799999</v>
      </c>
    </row>
    <row r="491" spans="1:2" ht="12.75">
      <c r="A491" s="1">
        <v>0.38208</v>
      </c>
      <c r="B491" s="1">
        <f t="shared" si="7"/>
        <v>10.1403782464</v>
      </c>
    </row>
    <row r="492" spans="1:2" ht="12.75">
      <c r="A492" s="1">
        <v>0.3894</v>
      </c>
      <c r="B492" s="1">
        <f t="shared" si="7"/>
        <v>10.337166052</v>
      </c>
    </row>
    <row r="493" spans="1:2" ht="12.75">
      <c r="A493" s="1">
        <v>0.39307</v>
      </c>
      <c r="B493" s="1">
        <f t="shared" si="7"/>
        <v>10.435828790599999</v>
      </c>
    </row>
    <row r="494" spans="1:2" ht="12.75">
      <c r="A494" s="1">
        <v>0.39429</v>
      </c>
      <c r="B494" s="1">
        <f t="shared" si="7"/>
        <v>10.4686267582</v>
      </c>
    </row>
    <row r="495" spans="1:2" ht="12.75">
      <c r="A495" s="1">
        <v>0.39185</v>
      </c>
      <c r="B495" s="1">
        <f t="shared" si="7"/>
        <v>10.403030823</v>
      </c>
    </row>
    <row r="496" spans="1:2" ht="12.75">
      <c r="A496" s="1">
        <v>0.3894</v>
      </c>
      <c r="B496" s="1">
        <f t="shared" si="7"/>
        <v>10.337166052</v>
      </c>
    </row>
    <row r="497" spans="1:2" ht="12.75">
      <c r="A497" s="1">
        <v>0.37842</v>
      </c>
      <c r="B497" s="1">
        <f t="shared" si="7"/>
        <v>10.0419843436</v>
      </c>
    </row>
    <row r="498" spans="1:2" ht="12.75">
      <c r="A498" s="1">
        <v>0.37354</v>
      </c>
      <c r="B498" s="1">
        <f t="shared" si="7"/>
        <v>9.910792473199999</v>
      </c>
    </row>
    <row r="499" spans="1:2" ht="12.75">
      <c r="A499" s="1">
        <v>0.36987</v>
      </c>
      <c r="B499" s="1">
        <f t="shared" si="7"/>
        <v>9.8121297346</v>
      </c>
    </row>
    <row r="500" spans="1:2" ht="12.75">
      <c r="A500" s="1">
        <v>0.36743</v>
      </c>
      <c r="B500" s="1">
        <f t="shared" si="7"/>
        <v>9.7465337994</v>
      </c>
    </row>
    <row r="501" spans="1:2" ht="12.75">
      <c r="A501" s="1">
        <v>0.36865</v>
      </c>
      <c r="B501" s="1">
        <f t="shared" si="7"/>
        <v>9.779331766999999</v>
      </c>
    </row>
    <row r="502" spans="1:2" ht="12.75">
      <c r="A502" s="1">
        <v>0.36865</v>
      </c>
      <c r="B502" s="1">
        <f t="shared" si="7"/>
        <v>9.779331766999999</v>
      </c>
    </row>
    <row r="503" spans="1:2" ht="12.75">
      <c r="A503" s="1">
        <v>0.35889</v>
      </c>
      <c r="B503" s="1">
        <f t="shared" si="7"/>
        <v>9.5169480262</v>
      </c>
    </row>
    <row r="504" spans="1:2" ht="12.75">
      <c r="A504" s="1">
        <v>0.35156</v>
      </c>
      <c r="B504" s="1">
        <f t="shared" si="7"/>
        <v>9.3198913848</v>
      </c>
    </row>
    <row r="505" spans="1:2" ht="12.75">
      <c r="A505" s="1">
        <v>0.34546</v>
      </c>
      <c r="B505" s="1">
        <f t="shared" si="7"/>
        <v>9.1559015468</v>
      </c>
    </row>
    <row r="506" spans="1:2" ht="12.75">
      <c r="A506" s="1">
        <v>0.3418</v>
      </c>
      <c r="B506" s="1">
        <f t="shared" si="7"/>
        <v>9.057507644</v>
      </c>
    </row>
    <row r="507" spans="1:2" ht="12.75">
      <c r="A507" s="1">
        <v>0.33813</v>
      </c>
      <c r="B507" s="1">
        <f t="shared" si="7"/>
        <v>8.9588449054</v>
      </c>
    </row>
    <row r="508" spans="1:2" ht="12.75">
      <c r="A508" s="1">
        <v>0.33447</v>
      </c>
      <c r="B508" s="1">
        <f t="shared" si="7"/>
        <v>8.8604510026</v>
      </c>
    </row>
    <row r="509" spans="1:2" ht="12.75">
      <c r="A509" s="1">
        <v>0.33691</v>
      </c>
      <c r="B509" s="1">
        <f t="shared" si="7"/>
        <v>8.926046937799999</v>
      </c>
    </row>
    <row r="510" spans="1:2" ht="12.75">
      <c r="A510" s="1">
        <v>0.33203</v>
      </c>
      <c r="B510" s="1">
        <f t="shared" si="7"/>
        <v>8.7948550674</v>
      </c>
    </row>
    <row r="511" spans="1:2" ht="12.75">
      <c r="A511" s="1">
        <v>0.32715</v>
      </c>
      <c r="B511" s="1">
        <f t="shared" si="7"/>
        <v>8.663663197</v>
      </c>
    </row>
    <row r="512" spans="1:2" ht="12.75">
      <c r="A512" s="1">
        <v>0.33203</v>
      </c>
      <c r="B512" s="1">
        <f t="shared" si="7"/>
        <v>8.7948550674</v>
      </c>
    </row>
    <row r="513" spans="1:2" ht="12.75">
      <c r="A513" s="1">
        <v>0.34058</v>
      </c>
      <c r="B513" s="1">
        <f t="shared" si="7"/>
        <v>9.0247096764</v>
      </c>
    </row>
    <row r="514" spans="1:2" ht="12.75">
      <c r="A514" s="1">
        <v>0.33936</v>
      </c>
      <c r="B514" s="1">
        <f t="shared" si="7"/>
        <v>8.9919117088</v>
      </c>
    </row>
    <row r="515" spans="1:2" ht="12.75">
      <c r="A515" s="1">
        <v>0.33203</v>
      </c>
      <c r="B515" s="1">
        <f t="shared" si="7"/>
        <v>8.7948550674</v>
      </c>
    </row>
    <row r="516" spans="1:2" ht="12.75">
      <c r="A516" s="1">
        <v>0.32349</v>
      </c>
      <c r="B516" s="1">
        <f t="shared" si="7"/>
        <v>8.5652692942</v>
      </c>
    </row>
    <row r="517" spans="1:2" ht="12.75">
      <c r="A517" s="1">
        <v>0.31982</v>
      </c>
      <c r="B517" s="1">
        <f t="shared" si="7"/>
        <v>8.4666065556</v>
      </c>
    </row>
    <row r="518" spans="1:2" ht="12.75">
      <c r="A518" s="1">
        <v>0.31494</v>
      </c>
      <c r="B518" s="1">
        <f t="shared" si="7"/>
        <v>8.3354146852</v>
      </c>
    </row>
    <row r="519" spans="1:2" ht="12.75">
      <c r="A519" s="1">
        <v>0.31494</v>
      </c>
      <c r="B519" s="1">
        <f t="shared" si="7"/>
        <v>8.3354146852</v>
      </c>
    </row>
    <row r="520" spans="1:2" ht="12.75">
      <c r="A520" s="1">
        <v>0.31372</v>
      </c>
      <c r="B520" s="1">
        <f t="shared" si="7"/>
        <v>8.3026167176</v>
      </c>
    </row>
    <row r="521" spans="1:2" ht="12.75">
      <c r="A521" s="1">
        <v>0.30884</v>
      </c>
      <c r="B521" s="1">
        <f t="shared" si="7"/>
        <v>8.1714248472</v>
      </c>
    </row>
    <row r="522" spans="1:2" ht="12.75">
      <c r="A522" s="1">
        <v>0.30029</v>
      </c>
      <c r="B522" s="1">
        <f t="shared" si="7"/>
        <v>7.9415702382</v>
      </c>
    </row>
    <row r="523" spans="1:2" ht="12.75">
      <c r="A523" s="1">
        <v>0.29785</v>
      </c>
      <c r="B523" s="1">
        <f aca="true" t="shared" si="8" ref="B523:B586">(A523*26.88358)-0.1313</f>
        <v>7.875974302999999</v>
      </c>
    </row>
    <row r="524" spans="1:2" ht="12.75">
      <c r="A524" s="1">
        <v>0.29053</v>
      </c>
      <c r="B524" s="1">
        <f t="shared" si="8"/>
        <v>7.679186497399999</v>
      </c>
    </row>
    <row r="525" spans="1:2" ht="12.75">
      <c r="A525" s="1">
        <v>0.28809</v>
      </c>
      <c r="B525" s="1">
        <f t="shared" si="8"/>
        <v>7.6135905622</v>
      </c>
    </row>
    <row r="526" spans="1:2" ht="12.75">
      <c r="A526" s="1">
        <v>0.29785</v>
      </c>
      <c r="B526" s="1">
        <f t="shared" si="8"/>
        <v>7.875974302999999</v>
      </c>
    </row>
    <row r="527" spans="1:2" ht="12.75">
      <c r="A527" s="1">
        <v>0.29785</v>
      </c>
      <c r="B527" s="1">
        <f t="shared" si="8"/>
        <v>7.875974302999999</v>
      </c>
    </row>
    <row r="528" spans="1:2" ht="12.75">
      <c r="A528" s="1">
        <v>0.29541</v>
      </c>
      <c r="B528" s="1">
        <f t="shared" si="8"/>
        <v>7.810378367799999</v>
      </c>
    </row>
    <row r="529" spans="1:2" ht="12.75">
      <c r="A529" s="1">
        <v>0.2832</v>
      </c>
      <c r="B529" s="1">
        <f t="shared" si="8"/>
        <v>7.482129855999999</v>
      </c>
    </row>
    <row r="530" spans="1:2" ht="12.75">
      <c r="A530" s="1">
        <v>0.27588</v>
      </c>
      <c r="B530" s="1">
        <f t="shared" si="8"/>
        <v>7.2853420504</v>
      </c>
    </row>
    <row r="531" spans="1:2" ht="12.75">
      <c r="A531" s="1">
        <v>0.28198</v>
      </c>
      <c r="B531" s="1">
        <f t="shared" si="8"/>
        <v>7.4493318884</v>
      </c>
    </row>
    <row r="532" spans="1:2" ht="12.75">
      <c r="A532" s="1">
        <v>0.28076</v>
      </c>
      <c r="B532" s="1">
        <f t="shared" si="8"/>
        <v>7.416533920799999</v>
      </c>
    </row>
    <row r="533" spans="1:2" ht="12.75">
      <c r="A533" s="1">
        <v>0.2771</v>
      </c>
      <c r="B533" s="1">
        <f t="shared" si="8"/>
        <v>7.318140017999999</v>
      </c>
    </row>
    <row r="534" spans="1:2" ht="12.75">
      <c r="A534" s="1">
        <v>0.26978</v>
      </c>
      <c r="B534" s="1">
        <f t="shared" si="8"/>
        <v>7.1213522124</v>
      </c>
    </row>
    <row r="535" spans="1:2" ht="12.75">
      <c r="A535" s="1">
        <v>0.26245</v>
      </c>
      <c r="B535" s="1">
        <f t="shared" si="8"/>
        <v>6.924295571</v>
      </c>
    </row>
    <row r="536" spans="1:2" ht="12.75">
      <c r="A536" s="1">
        <v>0.25879</v>
      </c>
      <c r="B536" s="1">
        <f t="shared" si="8"/>
        <v>6.825901668199999</v>
      </c>
    </row>
    <row r="537" spans="1:2" ht="12.75">
      <c r="A537" s="1">
        <v>0.25269</v>
      </c>
      <c r="B537" s="1">
        <f t="shared" si="8"/>
        <v>6.6619118302</v>
      </c>
    </row>
    <row r="538" spans="1:2" ht="12.75">
      <c r="A538" s="1">
        <v>0.25391</v>
      </c>
      <c r="B538" s="1">
        <f t="shared" si="8"/>
        <v>6.6947097978</v>
      </c>
    </row>
    <row r="539" spans="1:2" ht="12.75">
      <c r="A539" s="1">
        <v>0.25269</v>
      </c>
      <c r="B539" s="1">
        <f t="shared" si="8"/>
        <v>6.6619118302</v>
      </c>
    </row>
    <row r="540" spans="1:2" ht="12.75">
      <c r="A540" s="1">
        <v>0.2478</v>
      </c>
      <c r="B540" s="1">
        <f t="shared" si="8"/>
        <v>6.530451123999999</v>
      </c>
    </row>
    <row r="541" spans="1:2" ht="12.75">
      <c r="A541" s="1">
        <v>0.24658</v>
      </c>
      <c r="B541" s="1">
        <f t="shared" si="8"/>
        <v>6.497653156399999</v>
      </c>
    </row>
    <row r="542" spans="1:2" ht="12.75">
      <c r="A542" s="1">
        <v>0.2417</v>
      </c>
      <c r="B542" s="1">
        <f t="shared" si="8"/>
        <v>6.366461285999999</v>
      </c>
    </row>
    <row r="543" spans="1:2" ht="12.75">
      <c r="A543" s="1">
        <v>0.23926</v>
      </c>
      <c r="B543" s="1">
        <f t="shared" si="8"/>
        <v>6.3008653508</v>
      </c>
    </row>
    <row r="544" spans="1:2" ht="12.75">
      <c r="A544" s="1">
        <v>0.23682</v>
      </c>
      <c r="B544" s="1">
        <f t="shared" si="8"/>
        <v>6.2352694155999995</v>
      </c>
    </row>
    <row r="545" spans="1:2" ht="12.75">
      <c r="A545" s="1">
        <v>0.23438</v>
      </c>
      <c r="B545" s="1">
        <f t="shared" si="8"/>
        <v>6.169673480399999</v>
      </c>
    </row>
    <row r="546" spans="1:2" ht="12.75">
      <c r="A546" s="1">
        <v>0.23315</v>
      </c>
      <c r="B546" s="1">
        <f t="shared" si="8"/>
        <v>6.136606676999999</v>
      </c>
    </row>
    <row r="547" spans="1:2" ht="12.75">
      <c r="A547" s="1">
        <v>0.22827</v>
      </c>
      <c r="B547" s="1">
        <f t="shared" si="8"/>
        <v>6.005414806599999</v>
      </c>
    </row>
    <row r="548" spans="1:2" ht="12.75">
      <c r="A548" s="1">
        <v>0.22827</v>
      </c>
      <c r="B548" s="1">
        <f t="shared" si="8"/>
        <v>6.005414806599999</v>
      </c>
    </row>
    <row r="549" spans="1:2" ht="12.75">
      <c r="A549" s="1">
        <v>0.22339</v>
      </c>
      <c r="B549" s="1">
        <f t="shared" si="8"/>
        <v>5.8742229362</v>
      </c>
    </row>
    <row r="550" spans="1:2" ht="12.75">
      <c r="A550" s="1">
        <v>0.21851</v>
      </c>
      <c r="B550" s="1">
        <f t="shared" si="8"/>
        <v>5.7430310657999994</v>
      </c>
    </row>
    <row r="551" spans="1:2" ht="12.75">
      <c r="A551" s="1">
        <v>0.21484</v>
      </c>
      <c r="B551" s="1">
        <f t="shared" si="8"/>
        <v>5.6443683272</v>
      </c>
    </row>
    <row r="552" spans="1:2" ht="12.75">
      <c r="A552" s="1">
        <v>0.20752</v>
      </c>
      <c r="B552" s="1">
        <f t="shared" si="8"/>
        <v>5.4475805216</v>
      </c>
    </row>
    <row r="553" spans="1:2" ht="12.75">
      <c r="A553" s="1">
        <v>0.20996</v>
      </c>
      <c r="B553" s="1">
        <f t="shared" si="8"/>
        <v>5.513176456799999</v>
      </c>
    </row>
    <row r="554" spans="1:2" ht="12.75">
      <c r="A554" s="1">
        <v>0.20752</v>
      </c>
      <c r="B554" s="1">
        <f t="shared" si="8"/>
        <v>5.4475805216</v>
      </c>
    </row>
    <row r="555" spans="1:2" ht="12.75">
      <c r="A555" s="1">
        <v>0.2124</v>
      </c>
      <c r="B555" s="1">
        <f t="shared" si="8"/>
        <v>5.578772391999999</v>
      </c>
    </row>
    <row r="556" spans="1:2" ht="12.75">
      <c r="A556" s="1">
        <v>0.20996</v>
      </c>
      <c r="B556" s="1">
        <f t="shared" si="8"/>
        <v>5.513176456799999</v>
      </c>
    </row>
    <row r="557" spans="1:2" ht="12.75">
      <c r="A557" s="1">
        <v>0.2063</v>
      </c>
      <c r="B557" s="1">
        <f t="shared" si="8"/>
        <v>5.414782553999999</v>
      </c>
    </row>
    <row r="558" spans="1:2" ht="12.75">
      <c r="A558" s="1">
        <v>0.19897</v>
      </c>
      <c r="B558" s="1">
        <f t="shared" si="8"/>
        <v>5.2177259126</v>
      </c>
    </row>
    <row r="559" spans="1:2" ht="12.75">
      <c r="A559" s="1">
        <v>0.19409</v>
      </c>
      <c r="B559" s="1">
        <f t="shared" si="8"/>
        <v>5.086534042199999</v>
      </c>
    </row>
    <row r="560" spans="1:2" ht="12.75">
      <c r="A560" s="1">
        <v>0.19165</v>
      </c>
      <c r="B560" s="1">
        <f t="shared" si="8"/>
        <v>5.020938106999999</v>
      </c>
    </row>
    <row r="561" spans="1:2" ht="12.75">
      <c r="A561" s="1">
        <v>0.18921</v>
      </c>
      <c r="B561" s="1">
        <f t="shared" si="8"/>
        <v>4.955342171799999</v>
      </c>
    </row>
    <row r="562" spans="1:2" ht="12.75">
      <c r="A562" s="1">
        <v>0.18799</v>
      </c>
      <c r="B562" s="1">
        <f t="shared" si="8"/>
        <v>4.922544204199999</v>
      </c>
    </row>
    <row r="563" spans="1:2" ht="12.75">
      <c r="A563" s="1">
        <v>0.17944</v>
      </c>
      <c r="B563" s="1">
        <f t="shared" si="8"/>
        <v>4.692689595199999</v>
      </c>
    </row>
    <row r="564" spans="1:2" ht="12.75">
      <c r="A564" s="1">
        <v>0.17212</v>
      </c>
      <c r="B564" s="1">
        <f t="shared" si="8"/>
        <v>4.4959017895999995</v>
      </c>
    </row>
    <row r="565" spans="1:2" ht="12.75">
      <c r="A565" s="1">
        <v>0.17212</v>
      </c>
      <c r="B565" s="1">
        <f t="shared" si="8"/>
        <v>4.4959017895999995</v>
      </c>
    </row>
    <row r="566" spans="1:2" ht="12.75">
      <c r="A566" s="1">
        <v>0.16479</v>
      </c>
      <c r="B566" s="1">
        <f t="shared" si="8"/>
        <v>4.298845148199999</v>
      </c>
    </row>
    <row r="567" spans="1:2" ht="12.75">
      <c r="A567" s="1">
        <v>0.16968</v>
      </c>
      <c r="B567" s="1">
        <f t="shared" si="8"/>
        <v>4.430305854399999</v>
      </c>
    </row>
    <row r="568" spans="1:2" ht="12.75">
      <c r="A568" s="1">
        <v>0.16846</v>
      </c>
      <c r="B568" s="1">
        <f t="shared" si="8"/>
        <v>4.3975078868</v>
      </c>
    </row>
    <row r="569" spans="1:2" ht="12.75">
      <c r="A569" s="1">
        <v>0.15869</v>
      </c>
      <c r="B569" s="1">
        <f t="shared" si="8"/>
        <v>4.134855310199999</v>
      </c>
    </row>
    <row r="570" spans="1:2" ht="12.75">
      <c r="A570" s="1">
        <v>0.15625</v>
      </c>
      <c r="B570" s="1">
        <f t="shared" si="8"/>
        <v>4.069259375</v>
      </c>
    </row>
    <row r="571" spans="1:2" ht="12.75">
      <c r="A571" s="1">
        <v>0.15259</v>
      </c>
      <c r="B571" s="1">
        <f t="shared" si="8"/>
        <v>3.9708654722000003</v>
      </c>
    </row>
    <row r="572" spans="1:2" ht="12.75">
      <c r="A572" s="1">
        <v>0.14893</v>
      </c>
      <c r="B572" s="1">
        <f t="shared" si="8"/>
        <v>3.8724715693999996</v>
      </c>
    </row>
    <row r="573" spans="1:2" ht="12.75">
      <c r="A573" s="1">
        <v>0.15869</v>
      </c>
      <c r="B573" s="1">
        <f t="shared" si="8"/>
        <v>4.134855310199999</v>
      </c>
    </row>
    <row r="574" spans="1:2" ht="12.75">
      <c r="A574" s="1">
        <v>0.15015</v>
      </c>
      <c r="B574" s="1">
        <f t="shared" si="8"/>
        <v>3.905269537</v>
      </c>
    </row>
    <row r="575" spans="1:2" ht="12.75">
      <c r="A575" s="1">
        <v>0.14404</v>
      </c>
      <c r="B575" s="1">
        <f t="shared" si="8"/>
        <v>3.7410108631999996</v>
      </c>
    </row>
    <row r="576" spans="1:2" ht="12.75">
      <c r="A576" s="1">
        <v>0.13916</v>
      </c>
      <c r="B576" s="1">
        <f t="shared" si="8"/>
        <v>3.6098189928</v>
      </c>
    </row>
    <row r="577" spans="1:2" ht="12.75">
      <c r="A577" s="1">
        <v>0.13184</v>
      </c>
      <c r="B577" s="1">
        <f t="shared" si="8"/>
        <v>3.4130311872</v>
      </c>
    </row>
    <row r="578" spans="1:2" ht="12.75">
      <c r="A578" s="1">
        <v>0.12817</v>
      </c>
      <c r="B578" s="1">
        <f t="shared" si="8"/>
        <v>3.3143684486</v>
      </c>
    </row>
    <row r="579" spans="1:2" ht="12.75">
      <c r="A579" s="1">
        <v>0.13306</v>
      </c>
      <c r="B579" s="1">
        <f t="shared" si="8"/>
        <v>3.4458291548</v>
      </c>
    </row>
    <row r="580" spans="1:2" ht="12.75">
      <c r="A580" s="1">
        <v>0.12817</v>
      </c>
      <c r="B580" s="1">
        <f t="shared" si="8"/>
        <v>3.3143684486</v>
      </c>
    </row>
    <row r="581" spans="1:2" ht="12.75">
      <c r="A581" s="1">
        <v>0.12817</v>
      </c>
      <c r="B581" s="1">
        <f t="shared" si="8"/>
        <v>3.3143684486</v>
      </c>
    </row>
    <row r="582" spans="1:2" ht="12.75">
      <c r="A582" s="1">
        <v>0.12329</v>
      </c>
      <c r="B582" s="1">
        <f t="shared" si="8"/>
        <v>3.1831765782</v>
      </c>
    </row>
    <row r="583" spans="1:2" ht="12.75">
      <c r="A583" s="1">
        <v>0.11597</v>
      </c>
      <c r="B583" s="1">
        <f t="shared" si="8"/>
        <v>2.9863887726</v>
      </c>
    </row>
    <row r="584" spans="1:2" ht="12.75">
      <c r="A584" s="1">
        <v>0.10742</v>
      </c>
      <c r="B584" s="1">
        <f t="shared" si="8"/>
        <v>2.7565341636</v>
      </c>
    </row>
    <row r="585" spans="1:2" ht="12.75">
      <c r="A585" s="1">
        <v>0.10498</v>
      </c>
      <c r="B585" s="1">
        <f t="shared" si="8"/>
        <v>2.6909382284</v>
      </c>
    </row>
    <row r="586" spans="1:2" ht="12.75">
      <c r="A586" s="1">
        <v>0.1001</v>
      </c>
      <c r="B586" s="1">
        <f t="shared" si="8"/>
        <v>2.559746358</v>
      </c>
    </row>
    <row r="587" spans="1:2" ht="12.75">
      <c r="A587" s="1">
        <v>0.096436</v>
      </c>
      <c r="B587" s="1">
        <f aca="true" t="shared" si="9" ref="B587:B617">(A587*26.88358)-0.1313</f>
        <v>2.4612449208799996</v>
      </c>
    </row>
    <row r="588" spans="1:2" ht="12.75">
      <c r="A588" s="1">
        <v>0.092773</v>
      </c>
      <c r="B588" s="1">
        <f t="shared" si="9"/>
        <v>2.3627703673399996</v>
      </c>
    </row>
    <row r="589" spans="1:2" ht="12.75">
      <c r="A589" s="1">
        <v>0.084229</v>
      </c>
      <c r="B589" s="1">
        <f t="shared" si="9"/>
        <v>2.1330770598199997</v>
      </c>
    </row>
    <row r="590" spans="1:2" ht="12.75">
      <c r="A590" s="1">
        <v>0.073242</v>
      </c>
      <c r="B590" s="1">
        <f t="shared" si="9"/>
        <v>1.83770716636</v>
      </c>
    </row>
    <row r="591" spans="1:2" ht="12.75">
      <c r="A591" s="1">
        <v>0.072021</v>
      </c>
      <c r="B591" s="1">
        <f t="shared" si="9"/>
        <v>1.80488231518</v>
      </c>
    </row>
    <row r="592" spans="1:2" ht="12.75">
      <c r="A592" s="1">
        <v>0.064697</v>
      </c>
      <c r="B592" s="1">
        <f t="shared" si="9"/>
        <v>1.60798697526</v>
      </c>
    </row>
    <row r="593" spans="1:2" ht="12.75">
      <c r="A593" s="1">
        <v>0.061035</v>
      </c>
      <c r="B593" s="1">
        <f t="shared" si="9"/>
        <v>1.5095393053</v>
      </c>
    </row>
    <row r="594" spans="1:2" ht="12.75">
      <c r="A594" s="1">
        <v>0.046387</v>
      </c>
      <c r="B594" s="1">
        <f t="shared" si="9"/>
        <v>1.11574862546</v>
      </c>
    </row>
    <row r="595" spans="1:2" ht="12.75">
      <c r="A595" s="1">
        <v>0.03418</v>
      </c>
      <c r="B595" s="1">
        <f t="shared" si="9"/>
        <v>0.7875807644</v>
      </c>
    </row>
    <row r="596" spans="1:2" ht="12.75">
      <c r="A596" s="1">
        <v>0.024414</v>
      </c>
      <c r="B596" s="1">
        <f t="shared" si="9"/>
        <v>0.52503572212</v>
      </c>
    </row>
    <row r="597" spans="1:2" ht="12.75">
      <c r="A597" s="1">
        <v>0.013428</v>
      </c>
      <c r="B597" s="1">
        <f t="shared" si="9"/>
        <v>0.22969271224</v>
      </c>
    </row>
    <row r="598" spans="1:2" ht="12.75">
      <c r="A598" s="1">
        <v>0.0024414</v>
      </c>
      <c r="B598" s="1">
        <f t="shared" si="9"/>
        <v>-0.06566642778800001</v>
      </c>
    </row>
    <row r="599" spans="1:2" ht="12.75">
      <c r="A599" s="1">
        <v>-0.012207</v>
      </c>
      <c r="B599" s="1">
        <f t="shared" si="9"/>
        <v>-0.45946786106000004</v>
      </c>
    </row>
    <row r="600" spans="1:2" ht="12.75">
      <c r="A600" s="1">
        <v>-0.020752</v>
      </c>
      <c r="B600" s="1">
        <f t="shared" si="9"/>
        <v>-0.6891880521599999</v>
      </c>
    </row>
    <row r="601" spans="1:2" ht="12.75">
      <c r="A601" s="1">
        <v>-0.025635</v>
      </c>
      <c r="B601" s="1">
        <f t="shared" si="9"/>
        <v>-0.8204605733</v>
      </c>
    </row>
    <row r="602" spans="1:2" ht="12.75">
      <c r="A602" s="1">
        <v>-0.030518</v>
      </c>
      <c r="B602" s="1">
        <f t="shared" si="9"/>
        <v>-0.9517330944399999</v>
      </c>
    </row>
    <row r="603" spans="1:2" ht="12.75">
      <c r="A603" s="1">
        <v>-0.031738</v>
      </c>
      <c r="B603" s="1">
        <f t="shared" si="9"/>
        <v>-0.98453106204</v>
      </c>
    </row>
    <row r="604" spans="1:2" ht="12.75">
      <c r="A604" s="1">
        <v>-0.0354</v>
      </c>
      <c r="B604" s="1">
        <f t="shared" si="9"/>
        <v>-1.082978732</v>
      </c>
    </row>
    <row r="605" spans="1:2" ht="12.75">
      <c r="A605" s="1">
        <v>-0.0354</v>
      </c>
      <c r="B605" s="1">
        <f t="shared" si="9"/>
        <v>-1.082978732</v>
      </c>
    </row>
    <row r="606" spans="1:2" ht="12.75">
      <c r="A606" s="1">
        <v>-0.036621</v>
      </c>
      <c r="B606" s="1">
        <f t="shared" si="9"/>
        <v>-1.11580358318</v>
      </c>
    </row>
    <row r="607" spans="1:2" ht="12.75">
      <c r="A607" s="1">
        <v>-0.036621</v>
      </c>
      <c r="B607" s="1">
        <f t="shared" si="9"/>
        <v>-1.11580358318</v>
      </c>
    </row>
    <row r="608" spans="1:2" ht="12.75">
      <c r="A608" s="1">
        <v>-0.037842</v>
      </c>
      <c r="B608" s="1">
        <f t="shared" si="9"/>
        <v>-1.14862843436</v>
      </c>
    </row>
    <row r="609" spans="1:2" ht="12.75">
      <c r="A609" s="1">
        <v>-0.037842</v>
      </c>
      <c r="B609" s="1">
        <f t="shared" si="9"/>
        <v>-1.14862843436</v>
      </c>
    </row>
    <row r="610" spans="1:2" ht="12.75">
      <c r="A610" s="1">
        <v>-0.039063</v>
      </c>
      <c r="B610" s="1">
        <f t="shared" si="9"/>
        <v>-1.18145328554</v>
      </c>
    </row>
    <row r="611" spans="1:2" ht="12.75">
      <c r="A611" s="1">
        <v>-0.039063</v>
      </c>
      <c r="B611" s="1">
        <f t="shared" si="9"/>
        <v>-1.18145328554</v>
      </c>
    </row>
    <row r="612" spans="1:2" ht="12.75">
      <c r="A612" s="1">
        <v>-0.037842</v>
      </c>
      <c r="B612" s="1">
        <f t="shared" si="9"/>
        <v>-1.14862843436</v>
      </c>
    </row>
    <row r="613" spans="1:2" ht="12.75">
      <c r="A613" s="1">
        <v>-0.036621</v>
      </c>
      <c r="B613" s="1">
        <f t="shared" si="9"/>
        <v>-1.11580358318</v>
      </c>
    </row>
    <row r="614" spans="1:2" ht="12.75">
      <c r="A614" s="1">
        <v>-0.037842</v>
      </c>
      <c r="B614" s="1">
        <f t="shared" si="9"/>
        <v>-1.14862843436</v>
      </c>
    </row>
    <row r="615" spans="1:2" ht="12.75">
      <c r="A615" s="1">
        <v>-0.039063</v>
      </c>
      <c r="B615" s="1">
        <f t="shared" si="9"/>
        <v>-1.18145328554</v>
      </c>
    </row>
    <row r="616" spans="1:2" ht="12.75">
      <c r="A616" s="1">
        <v>-0.037842</v>
      </c>
      <c r="B616" s="1">
        <f t="shared" si="9"/>
        <v>-1.14862843436</v>
      </c>
    </row>
    <row r="617" spans="1:2" ht="12.75">
      <c r="A617" s="1">
        <v>-0.037842</v>
      </c>
      <c r="B617" s="1">
        <f t="shared" si="9"/>
        <v>-1.14862843436</v>
      </c>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82</v>
      </c>
      <c r="B1" t="s">
        <v>93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74</v>
      </c>
      <c r="D9">
        <v>1.24</v>
      </c>
      <c r="E9" t="s">
        <v>47</v>
      </c>
    </row>
    <row r="10" ht="12.75">
      <c r="A10" t="s">
        <v>73</v>
      </c>
    </row>
    <row r="57" ht="12.75">
      <c r="H57" t="s">
        <v>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2005-03-21T03:51:38Z</dcterms:modified>
  <cp:category/>
  <cp:version/>
  <cp:contentType/>
  <cp:contentStatus/>
</cp:coreProperties>
</file>