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<sst xmlns="http://schemas.openxmlformats.org/spreadsheetml/2006/main" count="151" uniqueCount="97">
  <si>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</si>
  <si>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</si>
  <si>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</si>
  <si>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</si>
  <si>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</si>
  <si>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</si>
  <si>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</si>
  <si>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</si>
  <si>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</si>
  <si>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</si>
  <si>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</si>
  <si>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</si>
  <si>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</si>
  <si>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</si>
  <si>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</si>
  <si>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</si>
  <si>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</si>
  <si>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</si>
  <si>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</si>
  <si>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</si>
  <si>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</si>
  <si>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</si>
  <si>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</si>
  <si>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</si>
  <si>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</si>
  <si>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</si>
  <si>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</si>
  <si>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</si>
  <si>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</si>
  <si>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</si>
  <si>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</si>
  <si>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</si>
  <si>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</si>
  <si>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</si>
  <si>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</si>
  <si>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</si>
  <si>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</si>
  <si>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</si>
  <si>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</si>
  <si>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</si>
  <si>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</si>
  <si>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</si>
  <si>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</si>
  <si>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</si>
  <si>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</si>
  <si>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</si>
  <si>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</si>
  <si>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</si>
  <si>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</si>
  <si>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</si>
  <si>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</si>
  <si>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</si>
  <si>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</si>
  <si>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</si>
  <si>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</si>
  <si>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</si>
  <si>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</si>
  <si>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</si>
  <si>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</si>
  <si>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</si>
  <si>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</si>
  <si>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</si>
  <si>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</si>
  <si>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</si>
  <si>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</si>
  <si>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</si>
  <si>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</si>
  <si>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</si>
  <si>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</si>
  <si>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Three inhibited grains</t>
  </si>
  <si>
    <t>Using INA 125 amp C, excitation set to 10v, gain set with 220 ohm resistor (switch 6)</t>
  </si>
  <si>
    <t>Leaves of blackpowder-coated fuse paper placed at ends and between grains to facilitate ignition.</t>
  </si>
  <si>
    <t>Inhibitor weight: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</si>
  <si>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</si>
  <si>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</si>
  <si>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</si>
  <si>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</si>
  <si>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</si>
  <si>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</si>
  <si>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</si>
  <si>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</si>
  <si>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</si>
  <si>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</si>
  <si>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</si>
  <si>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JY 38mm inhibitor tube, 2 layers posterboard + 2strips 324A</t>
  </si>
  <si>
    <t>JY 38mm inhibitor tube, 2 layers pink posterboard</t>
  </si>
  <si>
    <t>While ignition was not that much faster than usual, it seems more complete, as evidenced by "clean" thrust curve.</t>
  </si>
  <si>
    <t>3-5-05C</t>
  </si>
  <si>
    <t>38-360 static test on Test stand A, repeat of 3/4/05B but using even-darker, even-slower propellant</t>
  </si>
  <si>
    <t>Very dark, very slow rcandy, added 1 percent Fine Ti flakes</t>
  </si>
  <si>
    <t>Not continuous at all…</t>
  </si>
  <si>
    <t>(check this… using orange posterboard which seems thicker, may be heavier)</t>
  </si>
  <si>
    <t>Using this calibration on this spreadsheet, generated today.</t>
  </si>
  <si>
    <t>This sheet using today's partial calibration performed outside right before test</t>
  </si>
  <si>
    <t>&lt;average of min and max measrements</t>
  </si>
  <si>
    <t>Slightly lower ISP may be due to lower Kn ratio.</t>
  </si>
  <si>
    <t>Propellant includes 1% Ti "flake" -20 to 200 mesh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</si>
</sst>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 3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Data!$B$10:$B$306</c:f>
              <c:numCache>
                <c:ptCount val="297"/>
                <c:pt idx="0">
                  <c:v>7.812500000037303E-06</c:v>
                </c:pt>
                <c:pt idx="1">
                  <c:v>7.812500000037303E-06</c:v>
                </c:pt>
                <c:pt idx="2">
                  <c:v>7.812500000037303E-06</c:v>
                </c:pt>
                <c:pt idx="3">
                  <c:v>7.812500000037303E-06</c:v>
                </c:pt>
                <c:pt idx="4">
                  <c:v>7.812500000037303E-06</c:v>
                </c:pt>
                <c:pt idx="5">
                  <c:v>7.812500000037303E-06</c:v>
                </c:pt>
                <c:pt idx="6">
                  <c:v>7.812500000037303E-06</c:v>
                </c:pt>
                <c:pt idx="7">
                  <c:v>7.812500000037303E-06</c:v>
                </c:pt>
                <c:pt idx="8">
                  <c:v>7.812500000037303E-06</c:v>
                </c:pt>
                <c:pt idx="9">
                  <c:v>7.812500000037303E-06</c:v>
                </c:pt>
                <c:pt idx="10">
                  <c:v>7.812500000037303E-06</c:v>
                </c:pt>
                <c:pt idx="11">
                  <c:v>7.812500000037303E-06</c:v>
                </c:pt>
                <c:pt idx="12">
                  <c:v>7.812500000037303E-06</c:v>
                </c:pt>
                <c:pt idx="13">
                  <c:v>7.812500000037303E-06</c:v>
                </c:pt>
                <c:pt idx="14">
                  <c:v>7.812500000037303E-06</c:v>
                </c:pt>
                <c:pt idx="15">
                  <c:v>7.812500000037303E-06</c:v>
                </c:pt>
                <c:pt idx="16">
                  <c:v>7.812500000037303E-06</c:v>
                </c:pt>
                <c:pt idx="17">
                  <c:v>7.812500000037303E-06</c:v>
                </c:pt>
                <c:pt idx="18">
                  <c:v>7.812500000037303E-06</c:v>
                </c:pt>
                <c:pt idx="19">
                  <c:v>7.812500000037303E-06</c:v>
                </c:pt>
                <c:pt idx="20">
                  <c:v>0.30158090544000027</c:v>
                </c:pt>
                <c:pt idx="21">
                  <c:v>0.30158090544000027</c:v>
                </c:pt>
                <c:pt idx="22">
                  <c:v>0.30158090544000027</c:v>
                </c:pt>
                <c:pt idx="23">
                  <c:v>0.30158090544000027</c:v>
                </c:pt>
                <c:pt idx="24">
                  <c:v>0.6032003206000001</c:v>
                </c:pt>
                <c:pt idx="25">
                  <c:v>0.6032003206000001</c:v>
                </c:pt>
                <c:pt idx="26">
                  <c:v>0.9047579728000004</c:v>
                </c:pt>
                <c:pt idx="27">
                  <c:v>1.206315625</c:v>
                </c:pt>
                <c:pt idx="28">
                  <c:v>2.7142582934000004</c:v>
                </c:pt>
                <c:pt idx="29">
                  <c:v>3.61893125</c:v>
                </c:pt>
                <c:pt idx="30">
                  <c:v>5.1268739184</c:v>
                </c:pt>
                <c:pt idx="31">
                  <c:v>6.031546875</c:v>
                </c:pt>
                <c:pt idx="32">
                  <c:v>6.9362198316</c:v>
                </c:pt>
                <c:pt idx="33">
                  <c:v>7.841047195600001</c:v>
                </c:pt>
                <c:pt idx="34">
                  <c:v>8.7457201522</c:v>
                </c:pt>
                <c:pt idx="35">
                  <c:v>9.3488354566</c:v>
                </c:pt>
                <c:pt idx="36">
                  <c:v>10.253662820599999</c:v>
                </c:pt>
                <c:pt idx="37">
                  <c:v>10.856778125</c:v>
                </c:pt>
                <c:pt idx="38">
                  <c:v>11.7614510816</c:v>
                </c:pt>
                <c:pt idx="39">
                  <c:v>12.364720793399998</c:v>
                </c:pt>
                <c:pt idx="40">
                  <c:v>12.9678360978</c:v>
                </c:pt>
                <c:pt idx="41">
                  <c:v>13.872509054399998</c:v>
                </c:pt>
                <c:pt idx="42">
                  <c:v>14.777954047999998</c:v>
                </c:pt>
                <c:pt idx="43">
                  <c:v>15.380142908000002</c:v>
                </c:pt>
                <c:pt idx="44">
                  <c:v>16.586064702</c:v>
                </c:pt>
                <c:pt idx="45">
                  <c:v>17.490892066</c:v>
                </c:pt>
                <c:pt idx="46">
                  <c:v>18.698357934</c:v>
                </c:pt>
                <c:pt idx="47">
                  <c:v>19.603185298</c:v>
                </c:pt>
                <c:pt idx="48">
                  <c:v>20.205374158</c:v>
                </c:pt>
                <c:pt idx="49">
                  <c:v>21.713934456</c:v>
                </c:pt>
                <c:pt idx="50">
                  <c:v>22.919856250000002</c:v>
                </c:pt>
                <c:pt idx="51">
                  <c:v>23.824683614</c:v>
                </c:pt>
                <c:pt idx="52">
                  <c:v>24.729510978</c:v>
                </c:pt>
                <c:pt idx="53">
                  <c:v>25.333243912000004</c:v>
                </c:pt>
                <c:pt idx="54">
                  <c:v>26.236527202</c:v>
                </c:pt>
                <c:pt idx="55">
                  <c:v>27.141354566000004</c:v>
                </c:pt>
                <c:pt idx="56">
                  <c:v>28.046181930000003</c:v>
                </c:pt>
                <c:pt idx="57">
                  <c:v>28.046181930000003</c:v>
                </c:pt>
                <c:pt idx="58">
                  <c:v>28.951009294000002</c:v>
                </c:pt>
                <c:pt idx="59">
                  <c:v>29.554742228000002</c:v>
                </c:pt>
                <c:pt idx="60">
                  <c:v>29.855836657999998</c:v>
                </c:pt>
                <c:pt idx="61">
                  <c:v>30.459569592000005</c:v>
                </c:pt>
                <c:pt idx="62">
                  <c:v>31.061758452</c:v>
                </c:pt>
                <c:pt idx="63">
                  <c:v>31.364396956</c:v>
                </c:pt>
                <c:pt idx="64">
                  <c:v>31.364396956</c:v>
                </c:pt>
                <c:pt idx="65">
                  <c:v>31.966585816000006</c:v>
                </c:pt>
                <c:pt idx="66">
                  <c:v>32.269224320000006</c:v>
                </c:pt>
                <c:pt idx="67">
                  <c:v>32.57031875</c:v>
                </c:pt>
                <c:pt idx="68">
                  <c:v>33.174051684</c:v>
                </c:pt>
                <c:pt idx="69">
                  <c:v>33.475146114000005</c:v>
                </c:pt>
                <c:pt idx="70">
                  <c:v>33.776240544000004</c:v>
                </c:pt>
                <c:pt idx="71">
                  <c:v>34.078879048000005</c:v>
                </c:pt>
                <c:pt idx="72">
                  <c:v>34.681067907999996</c:v>
                </c:pt>
                <c:pt idx="73">
                  <c:v>34.681067907999996</c:v>
                </c:pt>
                <c:pt idx="74">
                  <c:v>35.284800842</c:v>
                </c:pt>
                <c:pt idx="75">
                  <c:v>35.284800842</c:v>
                </c:pt>
                <c:pt idx="76">
                  <c:v>35.585895272</c:v>
                </c:pt>
                <c:pt idx="77">
                  <c:v>35.886989702</c:v>
                </c:pt>
                <c:pt idx="78">
                  <c:v>36.490722636</c:v>
                </c:pt>
                <c:pt idx="79">
                  <c:v>36.490722636</c:v>
                </c:pt>
                <c:pt idx="80">
                  <c:v>36.791817066</c:v>
                </c:pt>
                <c:pt idx="81">
                  <c:v>37.09445557</c:v>
                </c:pt>
                <c:pt idx="82">
                  <c:v>37.39555</c:v>
                </c:pt>
                <c:pt idx="83">
                  <c:v>37.69664443</c:v>
                </c:pt>
                <c:pt idx="84">
                  <c:v>37.999282934</c:v>
                </c:pt>
                <c:pt idx="85">
                  <c:v>37.999282934</c:v>
                </c:pt>
                <c:pt idx="86">
                  <c:v>38.300377364000006</c:v>
                </c:pt>
                <c:pt idx="87">
                  <c:v>38.601471794000005</c:v>
                </c:pt>
                <c:pt idx="88">
                  <c:v>38.904110298000006</c:v>
                </c:pt>
                <c:pt idx="89">
                  <c:v>39.205204728</c:v>
                </c:pt>
                <c:pt idx="90">
                  <c:v>39.205204728</c:v>
                </c:pt>
                <c:pt idx="91">
                  <c:v>39.506299158</c:v>
                </c:pt>
                <c:pt idx="92">
                  <c:v>39.808937662</c:v>
                </c:pt>
                <c:pt idx="93">
                  <c:v>40.110032092000004</c:v>
                </c:pt>
                <c:pt idx="94">
                  <c:v>40.411126522</c:v>
                </c:pt>
                <c:pt idx="95">
                  <c:v>40.411126522</c:v>
                </c:pt>
                <c:pt idx="96">
                  <c:v>40.712220951999996</c:v>
                </c:pt>
                <c:pt idx="97">
                  <c:v>40.712220951999996</c:v>
                </c:pt>
                <c:pt idx="98">
                  <c:v>41.014859456</c:v>
                </c:pt>
                <c:pt idx="99">
                  <c:v>41.014859456</c:v>
                </c:pt>
                <c:pt idx="100">
                  <c:v>41.315953885999996</c:v>
                </c:pt>
                <c:pt idx="101">
                  <c:v>41.617048316</c:v>
                </c:pt>
                <c:pt idx="102">
                  <c:v>41.617048316</c:v>
                </c:pt>
                <c:pt idx="103">
                  <c:v>41.91968682</c:v>
                </c:pt>
                <c:pt idx="104">
                  <c:v>41.91968682</c:v>
                </c:pt>
                <c:pt idx="105">
                  <c:v>41.91968682</c:v>
                </c:pt>
                <c:pt idx="106">
                  <c:v>42.22078125</c:v>
                </c:pt>
                <c:pt idx="107">
                  <c:v>42.22078125</c:v>
                </c:pt>
                <c:pt idx="108">
                  <c:v>42.22078125</c:v>
                </c:pt>
                <c:pt idx="109">
                  <c:v>42.52187568</c:v>
                </c:pt>
                <c:pt idx="110">
                  <c:v>42.52187568</c:v>
                </c:pt>
                <c:pt idx="111">
                  <c:v>42.824514184</c:v>
                </c:pt>
                <c:pt idx="112">
                  <c:v>42.824514184</c:v>
                </c:pt>
                <c:pt idx="113">
                  <c:v>43.125608614</c:v>
                </c:pt>
                <c:pt idx="114">
                  <c:v>43.125608614</c:v>
                </c:pt>
                <c:pt idx="115">
                  <c:v>43.125608614</c:v>
                </c:pt>
                <c:pt idx="116">
                  <c:v>43.125608614</c:v>
                </c:pt>
                <c:pt idx="117">
                  <c:v>43.125608614</c:v>
                </c:pt>
                <c:pt idx="118">
                  <c:v>43.426703044</c:v>
                </c:pt>
                <c:pt idx="119">
                  <c:v>43.426703044</c:v>
                </c:pt>
                <c:pt idx="120">
                  <c:v>43.426703044</c:v>
                </c:pt>
                <c:pt idx="121">
                  <c:v>43.426703044</c:v>
                </c:pt>
                <c:pt idx="122">
                  <c:v>43.426703044</c:v>
                </c:pt>
                <c:pt idx="123">
                  <c:v>43.426703044</c:v>
                </c:pt>
                <c:pt idx="124">
                  <c:v>43.426703044</c:v>
                </c:pt>
                <c:pt idx="125">
                  <c:v>43.426703044</c:v>
                </c:pt>
                <c:pt idx="126">
                  <c:v>43.426703044</c:v>
                </c:pt>
                <c:pt idx="127">
                  <c:v>43.426703044</c:v>
                </c:pt>
                <c:pt idx="128">
                  <c:v>43.426703044</c:v>
                </c:pt>
                <c:pt idx="129">
                  <c:v>43.729341548</c:v>
                </c:pt>
                <c:pt idx="130">
                  <c:v>43.729341548</c:v>
                </c:pt>
                <c:pt idx="131">
                  <c:v>43.729341548</c:v>
                </c:pt>
                <c:pt idx="132">
                  <c:v>43.729341548</c:v>
                </c:pt>
                <c:pt idx="133">
                  <c:v>43.729341548</c:v>
                </c:pt>
                <c:pt idx="134">
                  <c:v>43.729341548</c:v>
                </c:pt>
                <c:pt idx="135">
                  <c:v>43.729341548</c:v>
                </c:pt>
                <c:pt idx="136">
                  <c:v>43.729341548</c:v>
                </c:pt>
                <c:pt idx="137">
                  <c:v>43.729341548</c:v>
                </c:pt>
                <c:pt idx="138">
                  <c:v>43.729341548</c:v>
                </c:pt>
                <c:pt idx="139">
                  <c:v>43.729341548</c:v>
                </c:pt>
                <c:pt idx="140">
                  <c:v>43.729341548</c:v>
                </c:pt>
                <c:pt idx="141">
                  <c:v>43.729341548</c:v>
                </c:pt>
                <c:pt idx="142">
                  <c:v>43.729341548</c:v>
                </c:pt>
                <c:pt idx="143">
                  <c:v>43.729341548</c:v>
                </c:pt>
                <c:pt idx="144">
                  <c:v>43.729341548</c:v>
                </c:pt>
                <c:pt idx="145">
                  <c:v>43.729341548</c:v>
                </c:pt>
                <c:pt idx="146">
                  <c:v>43.729341548</c:v>
                </c:pt>
                <c:pt idx="147">
                  <c:v>43.729341548</c:v>
                </c:pt>
                <c:pt idx="148">
                  <c:v>43.729341548</c:v>
                </c:pt>
                <c:pt idx="149">
                  <c:v>43.729341548</c:v>
                </c:pt>
                <c:pt idx="150">
                  <c:v>43.729341548</c:v>
                </c:pt>
                <c:pt idx="151">
                  <c:v>43.729341548</c:v>
                </c:pt>
                <c:pt idx="152">
                  <c:v>43.729341548</c:v>
                </c:pt>
                <c:pt idx="153">
                  <c:v>43.729341548</c:v>
                </c:pt>
                <c:pt idx="154">
                  <c:v>43.729341548</c:v>
                </c:pt>
                <c:pt idx="155">
                  <c:v>43.729341548</c:v>
                </c:pt>
                <c:pt idx="156">
                  <c:v>43.729341548</c:v>
                </c:pt>
                <c:pt idx="157">
                  <c:v>43.729341548</c:v>
                </c:pt>
                <c:pt idx="158">
                  <c:v>43.729341548</c:v>
                </c:pt>
                <c:pt idx="159">
                  <c:v>43.729341548</c:v>
                </c:pt>
                <c:pt idx="160">
                  <c:v>43.729341548</c:v>
                </c:pt>
                <c:pt idx="161">
                  <c:v>43.729341548</c:v>
                </c:pt>
                <c:pt idx="162">
                  <c:v>43.729341548</c:v>
                </c:pt>
                <c:pt idx="163">
                  <c:v>43.729341548</c:v>
                </c:pt>
                <c:pt idx="164">
                  <c:v>43.729341548</c:v>
                </c:pt>
                <c:pt idx="165">
                  <c:v>43.729341548</c:v>
                </c:pt>
                <c:pt idx="166">
                  <c:v>43.729341548</c:v>
                </c:pt>
                <c:pt idx="167">
                  <c:v>43.729341548</c:v>
                </c:pt>
                <c:pt idx="168">
                  <c:v>43.729341548</c:v>
                </c:pt>
                <c:pt idx="169">
                  <c:v>43.729341548</c:v>
                </c:pt>
                <c:pt idx="170">
                  <c:v>43.729341548</c:v>
                </c:pt>
                <c:pt idx="171">
                  <c:v>43.729341548</c:v>
                </c:pt>
                <c:pt idx="172">
                  <c:v>43.729341548</c:v>
                </c:pt>
                <c:pt idx="173">
                  <c:v>43.426703044</c:v>
                </c:pt>
                <c:pt idx="174">
                  <c:v>43.426703044</c:v>
                </c:pt>
                <c:pt idx="175">
                  <c:v>43.426703044</c:v>
                </c:pt>
                <c:pt idx="176">
                  <c:v>43.426703044</c:v>
                </c:pt>
                <c:pt idx="177">
                  <c:v>43.426703044</c:v>
                </c:pt>
                <c:pt idx="178">
                  <c:v>43.426703044</c:v>
                </c:pt>
                <c:pt idx="179">
                  <c:v>43.426703044</c:v>
                </c:pt>
                <c:pt idx="180">
                  <c:v>43.426703044</c:v>
                </c:pt>
                <c:pt idx="181">
                  <c:v>43.426703044</c:v>
                </c:pt>
                <c:pt idx="182">
                  <c:v>43.426703044</c:v>
                </c:pt>
                <c:pt idx="183">
                  <c:v>43.125608614</c:v>
                </c:pt>
                <c:pt idx="184">
                  <c:v>43.125608614</c:v>
                </c:pt>
                <c:pt idx="185">
                  <c:v>43.125608614</c:v>
                </c:pt>
                <c:pt idx="186">
                  <c:v>42.824514184</c:v>
                </c:pt>
                <c:pt idx="187">
                  <c:v>42.52187568</c:v>
                </c:pt>
                <c:pt idx="188">
                  <c:v>42.52187568</c:v>
                </c:pt>
                <c:pt idx="189">
                  <c:v>41.91968682</c:v>
                </c:pt>
                <c:pt idx="190">
                  <c:v>41.617048316</c:v>
                </c:pt>
                <c:pt idx="191">
                  <c:v>41.315953885999996</c:v>
                </c:pt>
                <c:pt idx="192">
                  <c:v>41.014859456</c:v>
                </c:pt>
                <c:pt idx="193">
                  <c:v>40.411126522</c:v>
                </c:pt>
                <c:pt idx="194">
                  <c:v>40.110032092000004</c:v>
                </c:pt>
                <c:pt idx="195">
                  <c:v>39.506299158</c:v>
                </c:pt>
                <c:pt idx="196">
                  <c:v>39.205204728</c:v>
                </c:pt>
                <c:pt idx="197">
                  <c:v>38.904110298000006</c:v>
                </c:pt>
                <c:pt idx="198">
                  <c:v>38.300377364000006</c:v>
                </c:pt>
                <c:pt idx="199">
                  <c:v>37.69664443</c:v>
                </c:pt>
                <c:pt idx="200">
                  <c:v>37.39555</c:v>
                </c:pt>
                <c:pt idx="201">
                  <c:v>36.791817066</c:v>
                </c:pt>
                <c:pt idx="202">
                  <c:v>36.189628206</c:v>
                </c:pt>
                <c:pt idx="203">
                  <c:v>35.886989702</c:v>
                </c:pt>
                <c:pt idx="204">
                  <c:v>35.284800842</c:v>
                </c:pt>
                <c:pt idx="205">
                  <c:v>35.284800842</c:v>
                </c:pt>
                <c:pt idx="206">
                  <c:v>34.681067907999996</c:v>
                </c:pt>
                <c:pt idx="207">
                  <c:v>34.379973478000004</c:v>
                </c:pt>
                <c:pt idx="208">
                  <c:v>33.776240544000004</c:v>
                </c:pt>
                <c:pt idx="209">
                  <c:v>32.87141318</c:v>
                </c:pt>
                <c:pt idx="210">
                  <c:v>32.269224320000006</c:v>
                </c:pt>
                <c:pt idx="211">
                  <c:v>31.966585816000006</c:v>
                </c:pt>
                <c:pt idx="212">
                  <c:v>31.364396956</c:v>
                </c:pt>
                <c:pt idx="213">
                  <c:v>30.459569592000005</c:v>
                </c:pt>
                <c:pt idx="214">
                  <c:v>29.855836657999998</c:v>
                </c:pt>
                <c:pt idx="215">
                  <c:v>29.554742228000002</c:v>
                </c:pt>
                <c:pt idx="216">
                  <c:v>28.951009294000002</c:v>
                </c:pt>
                <c:pt idx="217">
                  <c:v>28.348820434</c:v>
                </c:pt>
                <c:pt idx="218">
                  <c:v>27.7450875</c:v>
                </c:pt>
                <c:pt idx="219">
                  <c:v>27.141354566000004</c:v>
                </c:pt>
                <c:pt idx="220">
                  <c:v>26.539165706</c:v>
                </c:pt>
                <c:pt idx="221">
                  <c:v>25.634338342</c:v>
                </c:pt>
                <c:pt idx="222">
                  <c:v>25.030605408000003</c:v>
                </c:pt>
                <c:pt idx="223">
                  <c:v>24.428416547999998</c:v>
                </c:pt>
                <c:pt idx="224">
                  <c:v>23.824683614</c:v>
                </c:pt>
                <c:pt idx="225">
                  <c:v>23.22095068</c:v>
                </c:pt>
                <c:pt idx="226">
                  <c:v>22.316123316000002</c:v>
                </c:pt>
                <c:pt idx="227">
                  <c:v>21.713934456</c:v>
                </c:pt>
                <c:pt idx="228">
                  <c:v>21.110201522</c:v>
                </c:pt>
                <c:pt idx="229">
                  <c:v>20.508012662000002</c:v>
                </c:pt>
                <c:pt idx="230">
                  <c:v>19.904279728000002</c:v>
                </c:pt>
                <c:pt idx="231">
                  <c:v>19.300546794000002</c:v>
                </c:pt>
                <c:pt idx="232">
                  <c:v>18.698357934</c:v>
                </c:pt>
                <c:pt idx="233">
                  <c:v>18.094625</c:v>
                </c:pt>
                <c:pt idx="234">
                  <c:v>17.189797636</c:v>
                </c:pt>
                <c:pt idx="235">
                  <c:v>16.586064702</c:v>
                </c:pt>
                <c:pt idx="236">
                  <c:v>15.983875841999998</c:v>
                </c:pt>
                <c:pt idx="237">
                  <c:v>15.380142908000002</c:v>
                </c:pt>
                <c:pt idx="238">
                  <c:v>14.777954047999998</c:v>
                </c:pt>
                <c:pt idx="239">
                  <c:v>14.475315544</c:v>
                </c:pt>
                <c:pt idx="240">
                  <c:v>13.872509054399998</c:v>
                </c:pt>
                <c:pt idx="241">
                  <c:v>13.269393749999999</c:v>
                </c:pt>
                <c:pt idx="242">
                  <c:v>12.6662784456</c:v>
                </c:pt>
                <c:pt idx="243">
                  <c:v>12.364720793399998</c:v>
                </c:pt>
                <c:pt idx="244">
                  <c:v>11.7614510816</c:v>
                </c:pt>
                <c:pt idx="245">
                  <c:v>11.1583357772</c:v>
                </c:pt>
                <c:pt idx="246">
                  <c:v>10.856778125</c:v>
                </c:pt>
                <c:pt idx="247">
                  <c:v>10.555220472799999</c:v>
                </c:pt>
                <c:pt idx="248">
                  <c:v>9.9521051684</c:v>
                </c:pt>
                <c:pt idx="249">
                  <c:v>9.6505475162</c:v>
                </c:pt>
                <c:pt idx="250">
                  <c:v>9.3488354566</c:v>
                </c:pt>
                <c:pt idx="251">
                  <c:v>9.047277804399998</c:v>
                </c:pt>
                <c:pt idx="252">
                  <c:v>8.7457201522</c:v>
                </c:pt>
                <c:pt idx="253">
                  <c:v>8.4441625</c:v>
                </c:pt>
                <c:pt idx="254">
                  <c:v>8.1426048478</c:v>
                </c:pt>
                <c:pt idx="255">
                  <c:v>7.841047195600001</c:v>
                </c:pt>
                <c:pt idx="256">
                  <c:v>7.539489543399999</c:v>
                </c:pt>
                <c:pt idx="257">
                  <c:v>7.2379318912000015</c:v>
                </c:pt>
                <c:pt idx="258">
                  <c:v>6.9362198316</c:v>
                </c:pt>
                <c:pt idx="259">
                  <c:v>6.6346621794</c:v>
                </c:pt>
                <c:pt idx="260">
                  <c:v>6.3331045272</c:v>
                </c:pt>
                <c:pt idx="261">
                  <c:v>6.031546875</c:v>
                </c:pt>
                <c:pt idx="262">
                  <c:v>5.7299892228000004</c:v>
                </c:pt>
                <c:pt idx="263">
                  <c:v>5.428431570600001</c:v>
                </c:pt>
                <c:pt idx="264">
                  <c:v>5.428431570600001</c:v>
                </c:pt>
                <c:pt idx="265">
                  <c:v>5.1268739184</c:v>
                </c:pt>
                <c:pt idx="266">
                  <c:v>4.8253162662</c:v>
                </c:pt>
                <c:pt idx="267">
                  <c:v>4.5236042066</c:v>
                </c:pt>
                <c:pt idx="268">
                  <c:v>4.2220465544</c:v>
                </c:pt>
                <c:pt idx="269">
                  <c:v>3.9204889022</c:v>
                </c:pt>
                <c:pt idx="270">
                  <c:v>3.61893125</c:v>
                </c:pt>
                <c:pt idx="271">
                  <c:v>3.3173735978000005</c:v>
                </c:pt>
                <c:pt idx="272">
                  <c:v>2.7142582934000004</c:v>
                </c:pt>
                <c:pt idx="273">
                  <c:v>2.4127006412</c:v>
                </c:pt>
                <c:pt idx="274">
                  <c:v>1.8094309294000002</c:v>
                </c:pt>
                <c:pt idx="275">
                  <c:v>1.5078732772</c:v>
                </c:pt>
                <c:pt idx="276">
                  <c:v>0.9047579728000004</c:v>
                </c:pt>
                <c:pt idx="277">
                  <c:v>0.6032003206000001</c:v>
                </c:pt>
                <c:pt idx="278">
                  <c:v>0.30158090544000027</c:v>
                </c:pt>
                <c:pt idx="279">
                  <c:v>0.30158090544000027</c:v>
                </c:pt>
                <c:pt idx="280">
                  <c:v>7.812500000037303E-06</c:v>
                </c:pt>
                <c:pt idx="281">
                  <c:v>7.812500000037303E-06</c:v>
                </c:pt>
                <c:pt idx="282">
                  <c:v>7.812500000037303E-06</c:v>
                </c:pt>
                <c:pt idx="283">
                  <c:v>7.812500000037303E-06</c:v>
                </c:pt>
                <c:pt idx="284">
                  <c:v>7.812500000037303E-06</c:v>
                </c:pt>
                <c:pt idx="285">
                  <c:v>7.812500000037303E-06</c:v>
                </c:pt>
                <c:pt idx="286">
                  <c:v>7.812500000037303E-06</c:v>
                </c:pt>
                <c:pt idx="287">
                  <c:v>7.812500000037303E-06</c:v>
                </c:pt>
                <c:pt idx="288">
                  <c:v>7.812500000037303E-06</c:v>
                </c:pt>
                <c:pt idx="289">
                  <c:v>7.812500000037303E-06</c:v>
                </c:pt>
                <c:pt idx="290">
                  <c:v>7.812500000037303E-06</c:v>
                </c:pt>
                <c:pt idx="291">
                  <c:v>7.812500000037303E-06</c:v>
                </c:pt>
                <c:pt idx="292">
                  <c:v>7.812500000037303E-06</c:v>
                </c:pt>
                <c:pt idx="293">
                  <c:v>7.812500000037303E-06</c:v>
                </c:pt>
                <c:pt idx="294">
                  <c:v>7.812500000037303E-06</c:v>
                </c:pt>
                <c:pt idx="295">
                  <c:v>7.812500000037303E-06</c:v>
                </c:pt>
                <c:pt idx="296">
                  <c:v>7.812500000037303E-06</c:v>
                </c:pt>
              </c:numCache>
            </c:numRef>
          </c:val>
          <c:smooth val="0"/>
        </c:ser>
        <c:axId val="7000767"/>
        <c:axId val="63006904"/>
      </c:line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0076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1225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Data!$B$10:$B$306</c:f>
              <c:numCache>
                <c:ptCount val="2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13</xdr:row>
      <xdr:rowOff>28575</xdr:rowOff>
    </xdr:from>
    <xdr:to>
      <xdr:col>6</xdr:col>
      <xdr:colOff>228600</xdr:colOff>
      <xdr:row>14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91477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304800</xdr:colOff>
      <xdr:row>14</xdr:row>
      <xdr:rowOff>0</xdr:rowOff>
    </xdr:from>
    <xdr:to>
      <xdr:col>1</xdr:col>
      <xdr:colOff>304800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038225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9525</xdr:rowOff>
    </xdr:from>
    <xdr:to>
      <xdr:col>6</xdr:col>
      <xdr:colOff>38100</xdr:colOff>
      <xdr:row>25</xdr:row>
      <xdr:rowOff>47625</xdr:rowOff>
    </xdr:to>
    <xdr:sp>
      <xdr:nvSpPr>
        <xdr:cNvPr id="4" name="Line 3"/>
        <xdr:cNvSpPr>
          <a:spLocks/>
        </xdr:cNvSpPr>
      </xdr:nvSpPr>
      <xdr:spPr>
        <a:xfrm>
          <a:off x="4105275" y="22764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1</xdr:col>
      <xdr:colOff>495300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84772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87</v>
      </c>
      <c r="C1" t="s">
        <v>88</v>
      </c>
    </row>
    <row r="2" ht="12.75">
      <c r="C2" t="s">
        <v>70</v>
      </c>
    </row>
    <row r="3" ht="12.75">
      <c r="C3" t="s">
        <v>96</v>
      </c>
    </row>
    <row r="4" ht="12.75">
      <c r="C4" t="s">
        <v>71</v>
      </c>
    </row>
    <row r="5" ht="12.75">
      <c r="C5" t="s">
        <v>86</v>
      </c>
    </row>
    <row r="6" ht="12.75">
      <c r="C6" t="s">
        <v>93</v>
      </c>
    </row>
    <row r="7" ht="12.75">
      <c r="C7" t="s">
        <v>95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52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69</v>
      </c>
    </row>
    <row r="11" spans="9:10" ht="12.75">
      <c r="I11" t="s">
        <v>16</v>
      </c>
      <c r="J11" t="s">
        <v>89</v>
      </c>
    </row>
    <row r="12" spans="9:10" ht="12.75">
      <c r="I12" t="s">
        <v>17</v>
      </c>
      <c r="J12" t="s">
        <v>90</v>
      </c>
    </row>
    <row r="13" spans="11:18" ht="12.75">
      <c r="K13" t="s">
        <v>8</v>
      </c>
      <c r="M13" t="s">
        <v>47</v>
      </c>
      <c r="O13" t="s">
        <v>72</v>
      </c>
      <c r="Q13">
        <v>1.24</v>
      </c>
      <c r="R13" t="s">
        <v>48</v>
      </c>
    </row>
    <row r="14" spans="9:17" ht="12.75">
      <c r="I14" t="s">
        <v>20</v>
      </c>
      <c r="J14">
        <v>1.855</v>
      </c>
      <c r="K14">
        <v>1.887</v>
      </c>
      <c r="L14">
        <v>1.852</v>
      </c>
      <c r="M14" s="1">
        <f>SUM(J14:L14)</f>
        <v>5.594</v>
      </c>
      <c r="N14" t="s">
        <v>13</v>
      </c>
      <c r="O14" t="s">
        <v>8</v>
      </c>
      <c r="Q14" t="s">
        <v>91</v>
      </c>
    </row>
    <row r="15" spans="9:15" ht="12.75">
      <c r="I15" t="s">
        <v>18</v>
      </c>
      <c r="J15">
        <v>1.15</v>
      </c>
      <c r="K15">
        <v>1.15</v>
      </c>
      <c r="L15">
        <v>1.15</v>
      </c>
      <c r="M15" s="1">
        <f>AVERAGE(J15:L15)</f>
        <v>1.15</v>
      </c>
      <c r="N15" t="s">
        <v>13</v>
      </c>
      <c r="O15" t="s">
        <v>8</v>
      </c>
    </row>
    <row r="16" spans="9:14" ht="12.75">
      <c r="I16" t="s">
        <v>19</v>
      </c>
      <c r="J16">
        <v>0.399</v>
      </c>
      <c r="K16">
        <v>0.398</v>
      </c>
      <c r="L16">
        <v>0.398</v>
      </c>
      <c r="M16" s="1">
        <f>AVERAGE(J16:L16)</f>
        <v>0.3983333333333334</v>
      </c>
      <c r="N16" t="s">
        <v>60</v>
      </c>
    </row>
    <row r="17" spans="9:15" ht="12.75">
      <c r="I17" t="s">
        <v>56</v>
      </c>
      <c r="J17">
        <v>45.6</v>
      </c>
      <c r="K17">
        <v>45.7</v>
      </c>
      <c r="L17">
        <v>45.1</v>
      </c>
      <c r="M17" s="1">
        <f>SUM(J17:L17)</f>
        <v>136.4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0.37549999999999994</v>
      </c>
      <c r="K18">
        <f>(K15-K16)/2</f>
        <v>0.37599999999999995</v>
      </c>
      <c r="L18">
        <f>(L15-L16)/2</f>
        <v>0.37599999999999995</v>
      </c>
      <c r="M18" s="1">
        <f>AVERAGE(J18:L18)</f>
        <v>0.37583333333333324</v>
      </c>
      <c r="N18" t="s">
        <v>13</v>
      </c>
    </row>
    <row r="19" spans="9:15" ht="12.75">
      <c r="I19" t="s">
        <v>46</v>
      </c>
      <c r="J19">
        <f>J17-(Q13*J14)</f>
        <v>43.299800000000005</v>
      </c>
      <c r="K19">
        <f>K17-(Q13*K14)</f>
        <v>43.36012</v>
      </c>
      <c r="L19">
        <f>L17-(Q13*L14)</f>
        <v>42.80352</v>
      </c>
      <c r="M19" s="1">
        <f>SUM(J19:L19)</f>
        <v>129.46344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0.315</v>
      </c>
      <c r="K22" t="s">
        <v>13</v>
      </c>
    </row>
    <row r="23" spans="9:12" ht="12.75">
      <c r="I23" t="s">
        <v>22</v>
      </c>
      <c r="J23">
        <f>(0.323+0.312)/2</f>
        <v>0.3175</v>
      </c>
      <c r="K23" t="s">
        <v>13</v>
      </c>
      <c r="L23" t="s">
        <v>94</v>
      </c>
    </row>
    <row r="24" spans="9:11" ht="12.75">
      <c r="I24" t="s">
        <v>43</v>
      </c>
      <c r="J24" s="1">
        <f>J23-J22</f>
        <v>0.0025000000000000022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161</v>
      </c>
      <c r="K27">
        <v>450</v>
      </c>
      <c r="L27" t="s">
        <v>57</v>
      </c>
      <c r="M27" t="s">
        <v>49</v>
      </c>
    </row>
    <row r="28" spans="9:14" ht="12.75">
      <c r="I28" t="s">
        <v>24</v>
      </c>
      <c r="J28">
        <v>184</v>
      </c>
      <c r="K28">
        <v>600</v>
      </c>
      <c r="M28" t="s">
        <v>37</v>
      </c>
      <c r="N28">
        <f>((J22/2)^2)*PI()</f>
        <v>0.07793113276311181</v>
      </c>
    </row>
    <row r="29" spans="9:14" ht="12.75">
      <c r="I29" t="s">
        <v>12</v>
      </c>
      <c r="J29">
        <v>156</v>
      </c>
      <c r="K29">
        <v>425</v>
      </c>
      <c r="L29" t="s">
        <v>8</v>
      </c>
      <c r="M29" t="s">
        <v>39</v>
      </c>
      <c r="N29">
        <f>C32/N28</f>
        <v>561.1280113292412</v>
      </c>
    </row>
    <row r="30" spans="9:13" ht="12.75">
      <c r="I30" t="s">
        <v>40</v>
      </c>
      <c r="J30">
        <f>(M18/C34)</f>
        <v>0.41187214611872136</v>
      </c>
      <c r="K30" t="s">
        <v>42</v>
      </c>
      <c r="M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43.729341548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AVERAGE(Data!B34:B288)</f>
        <v>29.819555520946007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(242-23)/240</f>
        <v>0.9125</v>
      </c>
      <c r="D34" t="s">
        <v>35</v>
      </c>
      <c r="H34" t="s">
        <v>74</v>
      </c>
    </row>
    <row r="35" spans="1:8" ht="12.75">
      <c r="A35" t="s">
        <v>3</v>
      </c>
      <c r="C35" s="2">
        <f>((SUM(Data!B34:B288))/240)</f>
        <v>31.683277741005135</v>
      </c>
      <c r="D35" t="s">
        <v>4</v>
      </c>
      <c r="F35" t="s">
        <v>8</v>
      </c>
      <c r="H35" t="s">
        <v>8</v>
      </c>
    </row>
    <row r="36" spans="3:9" ht="12.75">
      <c r="C36" s="2">
        <f>C35*4.448</f>
        <v>140.92721939199086</v>
      </c>
      <c r="D36" t="s">
        <v>5</v>
      </c>
      <c r="H36" t="s">
        <v>92</v>
      </c>
      <c r="I36" s="4"/>
    </row>
    <row r="37" spans="1:8" ht="12.75">
      <c r="A37" t="s">
        <v>6</v>
      </c>
      <c r="C37" s="1">
        <f>M19/1000</f>
        <v>0.12946343999999999</v>
      </c>
      <c r="D37" t="s">
        <v>55</v>
      </c>
      <c r="G37" t="s">
        <v>59</v>
      </c>
      <c r="H37" t="s">
        <v>73</v>
      </c>
    </row>
    <row r="38" spans="1:8" ht="12.75">
      <c r="A38" t="s">
        <v>8</v>
      </c>
      <c r="C38" s="4">
        <f>C37/453.54*1000</f>
        <v>0.2854509855801031</v>
      </c>
      <c r="D38" t="s">
        <v>9</v>
      </c>
      <c r="H38" t="s">
        <v>28</v>
      </c>
    </row>
    <row r="39" spans="1:8" ht="12.75">
      <c r="A39" t="s">
        <v>7</v>
      </c>
      <c r="C39" s="2">
        <f>(C36/C37)/9.8</f>
        <v>111.0763664968799</v>
      </c>
      <c r="D39" t="s">
        <v>1</v>
      </c>
      <c r="H39" t="s">
        <v>75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</v>
      </c>
    </row>
    <row r="42" spans="8:12" ht="12.75">
      <c r="H42">
        <v>3.15</v>
      </c>
      <c r="I42" s="4">
        <v>0.195</v>
      </c>
      <c r="J42">
        <f aca="true" t="shared" si="0" ref="J42:J48">(I42)/H42</f>
        <v>0.06190476190476191</v>
      </c>
      <c r="K42">
        <f aca="true" t="shared" si="1" ref="K42:K48">1/J42</f>
        <v>16.153846153846153</v>
      </c>
      <c r="L42">
        <f>1/((I42-I41)/H42)</f>
        <v>16.153846153846153</v>
      </c>
    </row>
    <row r="43" spans="8:12" ht="12.75">
      <c r="H43">
        <v>13.15</v>
      </c>
      <c r="I43" s="4">
        <v>0.859</v>
      </c>
      <c r="J43">
        <f t="shared" si="0"/>
        <v>0.0653231939163498</v>
      </c>
      <c r="K43">
        <f t="shared" si="1"/>
        <v>15.30849825378347</v>
      </c>
      <c r="L43">
        <f>1/((I43-I41)/H43)</f>
        <v>15.30849825378347</v>
      </c>
    </row>
    <row r="44" spans="1:12" ht="12.75">
      <c r="A44" t="s">
        <v>33</v>
      </c>
      <c r="H44">
        <v>23.15</v>
      </c>
      <c r="I44" s="4">
        <v>1.504</v>
      </c>
      <c r="J44">
        <f t="shared" si="0"/>
        <v>0.06496760259179266</v>
      </c>
      <c r="K44">
        <f t="shared" si="1"/>
        <v>15.392287234042554</v>
      </c>
      <c r="L44">
        <f>1/((I44-I41)/H44)</f>
        <v>15.392287234042554</v>
      </c>
    </row>
    <row r="45" spans="1:12" ht="12.75">
      <c r="A45" t="s">
        <v>36</v>
      </c>
      <c r="H45">
        <v>33.15</v>
      </c>
      <c r="I45" s="4">
        <v>2.188</v>
      </c>
      <c r="J45">
        <f t="shared" si="0"/>
        <v>0.06600301659125189</v>
      </c>
      <c r="K45">
        <f t="shared" si="1"/>
        <v>15.150822669104203</v>
      </c>
      <c r="L45">
        <f>1/((I45-I41)/H45)</f>
        <v>15.150822669104203</v>
      </c>
    </row>
    <row r="46" spans="1:12" ht="12.75">
      <c r="A46" t="s">
        <v>8</v>
      </c>
      <c r="H46">
        <v>43.15</v>
      </c>
      <c r="I46" s="4">
        <v>2.793</v>
      </c>
      <c r="J46">
        <f t="shared" si="0"/>
        <v>0.0647276940903824</v>
      </c>
      <c r="K46">
        <f t="shared" si="1"/>
        <v>15.449337629788754</v>
      </c>
      <c r="L46">
        <f>1/((I46-I41)/H46)</f>
        <v>15.449337629788754</v>
      </c>
    </row>
    <row r="47" spans="1:12" ht="12.75">
      <c r="A47" t="s">
        <v>8</v>
      </c>
      <c r="G47" t="s">
        <v>8</v>
      </c>
      <c r="H47">
        <v>53.15</v>
      </c>
      <c r="I47" s="4">
        <v>3.379</v>
      </c>
      <c r="J47">
        <f t="shared" si="0"/>
        <v>0.06357478833490122</v>
      </c>
      <c r="K47">
        <f t="shared" si="1"/>
        <v>15.729505770938147</v>
      </c>
      <c r="L47">
        <f>1/((I47-I41)/H47)</f>
        <v>15.729505770938147</v>
      </c>
    </row>
    <row r="48" spans="8:12" ht="12.75">
      <c r="H48">
        <v>63.15</v>
      </c>
      <c r="I48" s="4">
        <v>4.238</v>
      </c>
      <c r="J48">
        <f t="shared" si="0"/>
        <v>0.06711005542359462</v>
      </c>
      <c r="K48">
        <f t="shared" si="1"/>
        <v>14.900896649362906</v>
      </c>
      <c r="L48">
        <f>1/((I48-I41)/H48)</f>
        <v>14.900896649362906</v>
      </c>
    </row>
    <row r="49" spans="8:12" ht="12.75">
      <c r="H49">
        <v>73.15</v>
      </c>
      <c r="I49" s="4" t="s">
        <v>83</v>
      </c>
      <c r="J49" t="s">
        <v>8</v>
      </c>
      <c r="K49" t="s">
        <v>8</v>
      </c>
      <c r="L49" t="s">
        <v>8</v>
      </c>
    </row>
    <row r="50" spans="1:12" ht="12.75">
      <c r="A50" t="s">
        <v>61</v>
      </c>
      <c r="H50">
        <v>83.15</v>
      </c>
      <c r="I50" s="4" t="s">
        <v>83</v>
      </c>
      <c r="J50" t="s">
        <v>8</v>
      </c>
      <c r="K50" t="s">
        <v>8</v>
      </c>
      <c r="L50" t="s">
        <v>8</v>
      </c>
    </row>
    <row r="51" spans="1:12" ht="12.75">
      <c r="A51" t="s">
        <v>62</v>
      </c>
      <c r="C51" t="s">
        <v>65</v>
      </c>
      <c r="D51">
        <f>B52-B51</f>
        <v>0</v>
      </c>
      <c r="E51" t="s">
        <v>66</v>
      </c>
      <c r="H51">
        <v>93.15</v>
      </c>
      <c r="I51" s="4" t="s">
        <v>83</v>
      </c>
      <c r="J51" t="s">
        <v>8</v>
      </c>
      <c r="K51" t="s">
        <v>8</v>
      </c>
      <c r="L51" t="s">
        <v>8</v>
      </c>
    </row>
    <row r="52" spans="1:12" ht="12.75">
      <c r="A52" t="s">
        <v>63</v>
      </c>
      <c r="I52">
        <v>0</v>
      </c>
      <c r="J52">
        <f>AVERAGE(J44:J50)</f>
        <v>0.06527663140638455</v>
      </c>
      <c r="K52">
        <f>AVERAGE(K44:K51)</f>
        <v>15.324569990647314</v>
      </c>
      <c r="L52">
        <f>AVERAGE(L42:L48)</f>
        <v>15.440742051552311</v>
      </c>
    </row>
    <row r="53" spans="1:5" ht="12.75">
      <c r="A53" t="s">
        <v>64</v>
      </c>
      <c r="C53" t="s">
        <v>0</v>
      </c>
      <c r="D53">
        <f>B53-B52</f>
        <v>0</v>
      </c>
      <c r="E53" t="s">
        <v>66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67</v>
      </c>
    </row>
    <row r="2" ht="12.75">
      <c r="A2" t="s">
        <v>68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1">
        <v>0.078125</v>
      </c>
      <c r="B10" s="1">
        <f>(A10*15.44074)-1.2063</f>
        <v>7.812500000037303E-06</v>
      </c>
      <c r="D10" s="2">
        <f>MAX(B10:B384)</f>
        <v>43.729341548</v>
      </c>
      <c r="E10">
        <f>D10/10</f>
        <v>4.3729341548</v>
      </c>
    </row>
    <row r="11" spans="1:2" ht="12.75">
      <c r="A11" s="1">
        <v>0.078125</v>
      </c>
      <c r="B11" s="1">
        <f aca="true" t="shared" si="0" ref="B11:B74">(A11*15.44074)-1.2063</f>
        <v>7.812500000037303E-06</v>
      </c>
    </row>
    <row r="12" spans="1:2" ht="12.75">
      <c r="A12" s="1">
        <v>0.078125</v>
      </c>
      <c r="B12" s="1">
        <f t="shared" si="0"/>
        <v>7.812500000037303E-06</v>
      </c>
    </row>
    <row r="13" spans="1:4" ht="12.75">
      <c r="A13" s="1">
        <v>0.078125</v>
      </c>
      <c r="B13" s="1">
        <f t="shared" si="0"/>
        <v>7.812500000037303E-06</v>
      </c>
      <c r="D13" t="s">
        <v>8</v>
      </c>
    </row>
    <row r="14" spans="1:4" ht="12.75">
      <c r="A14" s="1">
        <v>0.078125</v>
      </c>
      <c r="B14" s="1">
        <f t="shared" si="0"/>
        <v>7.812500000037303E-06</v>
      </c>
      <c r="D14" t="s">
        <v>8</v>
      </c>
    </row>
    <row r="15" spans="1:4" ht="12.75">
      <c r="A15" s="1">
        <v>0.078125</v>
      </c>
      <c r="B15" s="1">
        <f t="shared" si="0"/>
        <v>7.812500000037303E-06</v>
      </c>
      <c r="D15" t="s">
        <v>8</v>
      </c>
    </row>
    <row r="16" spans="1:2" ht="12.75">
      <c r="A16" s="1">
        <v>0.078125</v>
      </c>
      <c r="B16" s="1">
        <f t="shared" si="0"/>
        <v>7.812500000037303E-06</v>
      </c>
    </row>
    <row r="17" spans="1:2" ht="12.75">
      <c r="A17" s="1">
        <v>0.078125</v>
      </c>
      <c r="B17" s="1">
        <f t="shared" si="0"/>
        <v>7.812500000037303E-06</v>
      </c>
    </row>
    <row r="18" spans="1:2" ht="12.75">
      <c r="A18" s="1">
        <v>0.078125</v>
      </c>
      <c r="B18" s="1">
        <f t="shared" si="0"/>
        <v>7.812500000037303E-06</v>
      </c>
    </row>
    <row r="19" spans="1:2" ht="12.75">
      <c r="A19" s="1">
        <v>0.078125</v>
      </c>
      <c r="B19" s="1">
        <f t="shared" si="0"/>
        <v>7.812500000037303E-06</v>
      </c>
    </row>
    <row r="20" spans="1:2" ht="12.75">
      <c r="A20" s="1">
        <v>0.078125</v>
      </c>
      <c r="B20" s="1">
        <f t="shared" si="0"/>
        <v>7.812500000037303E-06</v>
      </c>
    </row>
    <row r="21" spans="1:2" ht="12.75">
      <c r="A21" s="1">
        <v>0.078125</v>
      </c>
      <c r="B21" s="1">
        <f t="shared" si="0"/>
        <v>7.812500000037303E-06</v>
      </c>
    </row>
    <row r="22" spans="1:2" ht="12.75">
      <c r="A22" s="1">
        <v>0.078125</v>
      </c>
      <c r="B22" s="1">
        <f t="shared" si="0"/>
        <v>7.812500000037303E-06</v>
      </c>
    </row>
    <row r="23" spans="1:2" ht="12.75">
      <c r="A23" s="1">
        <v>0.078125</v>
      </c>
      <c r="B23" s="1">
        <f t="shared" si="0"/>
        <v>7.812500000037303E-06</v>
      </c>
    </row>
    <row r="24" spans="1:2" ht="12.75">
      <c r="A24" s="1">
        <v>0.078125</v>
      </c>
      <c r="B24" s="1">
        <f t="shared" si="0"/>
        <v>7.812500000037303E-06</v>
      </c>
    </row>
    <row r="25" spans="1:2" ht="12.75">
      <c r="A25" s="1">
        <v>0.078125</v>
      </c>
      <c r="B25" s="1">
        <f t="shared" si="0"/>
        <v>7.812500000037303E-06</v>
      </c>
    </row>
    <row r="26" spans="1:2" ht="12.75">
      <c r="A26" s="1">
        <v>0.078125</v>
      </c>
      <c r="B26" s="1">
        <f t="shared" si="0"/>
        <v>7.812500000037303E-06</v>
      </c>
    </row>
    <row r="27" spans="1:2" ht="12.75">
      <c r="A27" s="1">
        <v>0.078125</v>
      </c>
      <c r="B27" s="1">
        <f t="shared" si="0"/>
        <v>7.812500000037303E-06</v>
      </c>
    </row>
    <row r="28" spans="1:2" ht="12.75">
      <c r="A28" s="1">
        <v>0.078125</v>
      </c>
      <c r="B28" s="1">
        <f t="shared" si="0"/>
        <v>7.812500000037303E-06</v>
      </c>
    </row>
    <row r="29" spans="1:2" ht="12.75">
      <c r="A29" s="1">
        <v>0.078125</v>
      </c>
      <c r="B29" s="1">
        <f t="shared" si="0"/>
        <v>7.812500000037303E-06</v>
      </c>
    </row>
    <row r="30" spans="1:2" ht="12.75">
      <c r="A30" s="1">
        <v>0.097656</v>
      </c>
      <c r="B30" s="1">
        <f t="shared" si="0"/>
        <v>0.30158090544000027</v>
      </c>
    </row>
    <row r="31" spans="1:2" ht="12.75">
      <c r="A31" s="1">
        <v>0.097656</v>
      </c>
      <c r="B31" s="1">
        <f t="shared" si="0"/>
        <v>0.30158090544000027</v>
      </c>
    </row>
    <row r="32" spans="1:2" ht="12.75">
      <c r="A32" s="1">
        <v>0.097656</v>
      </c>
      <c r="B32" s="1">
        <f t="shared" si="0"/>
        <v>0.30158090544000027</v>
      </c>
    </row>
    <row r="33" spans="1:2" ht="12.75">
      <c r="A33" s="1">
        <v>0.097656</v>
      </c>
      <c r="B33" s="1">
        <f t="shared" si="0"/>
        <v>0.30158090544000027</v>
      </c>
    </row>
    <row r="34" spans="1:3" ht="12.75">
      <c r="A34" s="1">
        <v>0.11719</v>
      </c>
      <c r="B34" s="1">
        <f t="shared" si="0"/>
        <v>0.6032003206000001</v>
      </c>
      <c r="C34" t="s">
        <v>53</v>
      </c>
    </row>
    <row r="35" spans="1:2" ht="12.75">
      <c r="A35" s="1">
        <v>0.11719</v>
      </c>
      <c r="B35" s="1">
        <f t="shared" si="0"/>
        <v>0.6032003206000001</v>
      </c>
    </row>
    <row r="36" spans="1:2" ht="12.75">
      <c r="A36" s="1">
        <v>0.13672</v>
      </c>
      <c r="B36" s="1">
        <f t="shared" si="0"/>
        <v>0.9047579728000004</v>
      </c>
    </row>
    <row r="37" spans="1:2" ht="12.75">
      <c r="A37" s="1">
        <v>0.15625</v>
      </c>
      <c r="B37" s="1">
        <f t="shared" si="0"/>
        <v>1.206315625</v>
      </c>
    </row>
    <row r="38" spans="1:2" ht="12.75">
      <c r="A38" s="1">
        <v>0.25391</v>
      </c>
      <c r="B38" s="1">
        <f t="shared" si="0"/>
        <v>2.7142582934000004</v>
      </c>
    </row>
    <row r="39" spans="1:2" ht="12.75">
      <c r="A39" s="1">
        <v>0.3125</v>
      </c>
      <c r="B39" s="1">
        <f t="shared" si="0"/>
        <v>3.61893125</v>
      </c>
    </row>
    <row r="40" spans="1:2" ht="12.75">
      <c r="A40" s="1">
        <v>0.41016</v>
      </c>
      <c r="B40" s="1">
        <f t="shared" si="0"/>
        <v>5.1268739184</v>
      </c>
    </row>
    <row r="41" spans="1:2" ht="12.75">
      <c r="A41" s="1">
        <v>0.46875</v>
      </c>
      <c r="B41" s="1">
        <f t="shared" si="0"/>
        <v>6.031546875</v>
      </c>
    </row>
    <row r="42" spans="1:2" ht="12.75">
      <c r="A42" s="1">
        <v>0.52734</v>
      </c>
      <c r="B42" s="1">
        <f t="shared" si="0"/>
        <v>6.9362198316</v>
      </c>
    </row>
    <row r="43" spans="1:2" ht="12.75">
      <c r="A43" s="1">
        <v>0.58594</v>
      </c>
      <c r="B43" s="1">
        <f t="shared" si="0"/>
        <v>7.841047195600001</v>
      </c>
    </row>
    <row r="44" spans="1:2" ht="12.75">
      <c r="A44" s="1">
        <v>0.64453</v>
      </c>
      <c r="B44" s="1">
        <f t="shared" si="0"/>
        <v>8.7457201522</v>
      </c>
    </row>
    <row r="45" spans="1:2" ht="12.75">
      <c r="A45" s="1">
        <v>0.68359</v>
      </c>
      <c r="B45" s="1">
        <f t="shared" si="0"/>
        <v>9.3488354566</v>
      </c>
    </row>
    <row r="46" spans="1:2" ht="12.75">
      <c r="A46" s="1">
        <v>0.74219</v>
      </c>
      <c r="B46" s="1">
        <f t="shared" si="0"/>
        <v>10.253662820599999</v>
      </c>
    </row>
    <row r="47" spans="1:2" ht="12.75">
      <c r="A47" s="1">
        <v>0.78125</v>
      </c>
      <c r="B47" s="1">
        <f t="shared" si="0"/>
        <v>10.856778125</v>
      </c>
    </row>
    <row r="48" spans="1:2" ht="12.75">
      <c r="A48" s="1">
        <v>0.83984</v>
      </c>
      <c r="B48" s="1">
        <f t="shared" si="0"/>
        <v>11.7614510816</v>
      </c>
    </row>
    <row r="49" spans="1:2" ht="12.75">
      <c r="A49" s="1">
        <v>0.87891</v>
      </c>
      <c r="B49" s="1">
        <f t="shared" si="0"/>
        <v>12.364720793399998</v>
      </c>
    </row>
    <row r="50" spans="1:2" ht="12.75">
      <c r="A50" s="1">
        <v>0.91797</v>
      </c>
      <c r="B50" s="1">
        <f t="shared" si="0"/>
        <v>12.9678360978</v>
      </c>
    </row>
    <row r="51" spans="1:2" ht="12.75">
      <c r="A51" s="1">
        <v>0.97656</v>
      </c>
      <c r="B51" s="1">
        <f t="shared" si="0"/>
        <v>13.872509054399998</v>
      </c>
    </row>
    <row r="52" spans="1:2" ht="12.75">
      <c r="A52" s="1">
        <v>1.0352</v>
      </c>
      <c r="B52" s="1">
        <f t="shared" si="0"/>
        <v>14.777954047999998</v>
      </c>
    </row>
    <row r="53" spans="1:2" ht="12.75">
      <c r="A53" s="1">
        <v>1.0742</v>
      </c>
      <c r="B53" s="1">
        <f t="shared" si="0"/>
        <v>15.380142908000002</v>
      </c>
    </row>
    <row r="54" spans="1:2" ht="12.75">
      <c r="A54" s="1">
        <v>1.1523</v>
      </c>
      <c r="B54" s="1">
        <f t="shared" si="0"/>
        <v>16.586064702</v>
      </c>
    </row>
    <row r="55" spans="1:2" ht="12.75">
      <c r="A55" s="1">
        <v>1.2109</v>
      </c>
      <c r="B55" s="1">
        <f t="shared" si="0"/>
        <v>17.490892066</v>
      </c>
    </row>
    <row r="56" spans="1:2" ht="12.75">
      <c r="A56" s="1">
        <v>1.2891</v>
      </c>
      <c r="B56" s="1">
        <f t="shared" si="0"/>
        <v>18.698357934</v>
      </c>
    </row>
    <row r="57" spans="1:2" ht="12.75">
      <c r="A57" s="1">
        <v>1.3477</v>
      </c>
      <c r="B57" s="1">
        <f t="shared" si="0"/>
        <v>19.603185298</v>
      </c>
    </row>
    <row r="58" spans="1:2" ht="12.75">
      <c r="A58" s="1">
        <v>1.3867</v>
      </c>
      <c r="B58" s="1">
        <f t="shared" si="0"/>
        <v>20.205374158</v>
      </c>
    </row>
    <row r="59" spans="1:2" ht="12.75">
      <c r="A59" s="1">
        <v>1.4844</v>
      </c>
      <c r="B59" s="1">
        <f t="shared" si="0"/>
        <v>21.713934456</v>
      </c>
    </row>
    <row r="60" spans="1:2" ht="12.75">
      <c r="A60" s="1">
        <v>1.5625</v>
      </c>
      <c r="B60" s="1">
        <f t="shared" si="0"/>
        <v>22.919856250000002</v>
      </c>
    </row>
    <row r="61" spans="1:2" ht="12.75">
      <c r="A61" s="1">
        <v>1.6211</v>
      </c>
      <c r="B61" s="1">
        <f t="shared" si="0"/>
        <v>23.824683614</v>
      </c>
    </row>
    <row r="62" spans="1:2" ht="12.75">
      <c r="A62" s="1">
        <v>1.6797</v>
      </c>
      <c r="B62" s="1">
        <f t="shared" si="0"/>
        <v>24.729510978</v>
      </c>
    </row>
    <row r="63" spans="1:2" ht="12.75">
      <c r="A63" s="1">
        <v>1.7188</v>
      </c>
      <c r="B63" s="1">
        <f t="shared" si="0"/>
        <v>25.333243912000004</v>
      </c>
    </row>
    <row r="64" spans="1:2" ht="12.75">
      <c r="A64" s="1">
        <v>1.7773</v>
      </c>
      <c r="B64" s="1">
        <f t="shared" si="0"/>
        <v>26.236527202</v>
      </c>
    </row>
    <row r="65" spans="1:2" ht="12.75">
      <c r="A65" s="1">
        <v>1.8359</v>
      </c>
      <c r="B65" s="1">
        <f t="shared" si="0"/>
        <v>27.141354566000004</v>
      </c>
    </row>
    <row r="66" spans="1:2" ht="12.75">
      <c r="A66" s="1">
        <v>1.8945</v>
      </c>
      <c r="B66" s="1">
        <f t="shared" si="0"/>
        <v>28.046181930000003</v>
      </c>
    </row>
    <row r="67" spans="1:2" ht="12.75">
      <c r="A67" s="1">
        <v>1.8945</v>
      </c>
      <c r="B67" s="1">
        <f t="shared" si="0"/>
        <v>28.046181930000003</v>
      </c>
    </row>
    <row r="68" spans="1:2" ht="12.75">
      <c r="A68" s="1">
        <v>1.9531</v>
      </c>
      <c r="B68" s="1">
        <f t="shared" si="0"/>
        <v>28.951009294000002</v>
      </c>
    </row>
    <row r="69" spans="1:2" ht="12.75">
      <c r="A69" s="1">
        <v>1.9922</v>
      </c>
      <c r="B69" s="1">
        <f t="shared" si="0"/>
        <v>29.554742228000002</v>
      </c>
    </row>
    <row r="70" spans="1:2" ht="12.75">
      <c r="A70" s="1">
        <v>2.0117</v>
      </c>
      <c r="B70" s="1">
        <f t="shared" si="0"/>
        <v>29.855836657999998</v>
      </c>
    </row>
    <row r="71" spans="1:2" ht="12.75">
      <c r="A71" s="1">
        <v>2.0508</v>
      </c>
      <c r="B71" s="1">
        <f t="shared" si="0"/>
        <v>30.459569592000005</v>
      </c>
    </row>
    <row r="72" spans="1:2" ht="12.75">
      <c r="A72" s="1">
        <v>2.0898</v>
      </c>
      <c r="B72" s="1">
        <f t="shared" si="0"/>
        <v>31.061758452</v>
      </c>
    </row>
    <row r="73" spans="1:2" ht="12.75">
      <c r="A73" s="1">
        <v>2.1094</v>
      </c>
      <c r="B73" s="1">
        <f t="shared" si="0"/>
        <v>31.364396956</v>
      </c>
    </row>
    <row r="74" spans="1:2" ht="12.75">
      <c r="A74" s="1">
        <v>2.1094</v>
      </c>
      <c r="B74" s="1">
        <f t="shared" si="0"/>
        <v>31.364396956</v>
      </c>
    </row>
    <row r="75" spans="1:2" ht="12.75">
      <c r="A75" s="1">
        <v>2.1484</v>
      </c>
      <c r="B75" s="1">
        <f aca="true" t="shared" si="1" ref="B75:B138">(A75*15.44074)-1.2063</f>
        <v>31.966585816000006</v>
      </c>
    </row>
    <row r="76" spans="1:2" ht="12.75">
      <c r="A76" s="1">
        <v>2.168</v>
      </c>
      <c r="B76" s="1">
        <f t="shared" si="1"/>
        <v>32.269224320000006</v>
      </c>
    </row>
    <row r="77" spans="1:2" ht="12.75">
      <c r="A77" s="1">
        <v>2.1875</v>
      </c>
      <c r="B77" s="1">
        <f t="shared" si="1"/>
        <v>32.57031875</v>
      </c>
    </row>
    <row r="78" spans="1:2" ht="12.75">
      <c r="A78" s="1">
        <v>2.2266</v>
      </c>
      <c r="B78" s="1">
        <f t="shared" si="1"/>
        <v>33.174051684</v>
      </c>
    </row>
    <row r="79" spans="1:2" ht="12.75">
      <c r="A79" s="1">
        <v>2.2461</v>
      </c>
      <c r="B79" s="1">
        <f t="shared" si="1"/>
        <v>33.475146114000005</v>
      </c>
    </row>
    <row r="80" spans="1:2" ht="12.75">
      <c r="A80" s="1">
        <v>2.2656</v>
      </c>
      <c r="B80" s="1">
        <f t="shared" si="1"/>
        <v>33.776240544000004</v>
      </c>
    </row>
    <row r="81" spans="1:2" ht="12.75">
      <c r="A81" s="1">
        <v>2.2852</v>
      </c>
      <c r="B81" s="1">
        <f t="shared" si="1"/>
        <v>34.078879048000005</v>
      </c>
    </row>
    <row r="82" spans="1:2" ht="12.75">
      <c r="A82" s="1">
        <v>2.3242</v>
      </c>
      <c r="B82" s="1">
        <f t="shared" si="1"/>
        <v>34.681067907999996</v>
      </c>
    </row>
    <row r="83" spans="1:2" ht="12.75">
      <c r="A83" s="1">
        <v>2.3242</v>
      </c>
      <c r="B83" s="1">
        <f t="shared" si="1"/>
        <v>34.681067907999996</v>
      </c>
    </row>
    <row r="84" spans="1:2" ht="12.75">
      <c r="A84" s="1">
        <v>2.3633</v>
      </c>
      <c r="B84" s="1">
        <f t="shared" si="1"/>
        <v>35.284800842</v>
      </c>
    </row>
    <row r="85" spans="1:2" ht="12.75">
      <c r="A85" s="1">
        <v>2.3633</v>
      </c>
      <c r="B85" s="1">
        <f t="shared" si="1"/>
        <v>35.284800842</v>
      </c>
    </row>
    <row r="86" spans="1:2" ht="12.75">
      <c r="A86" s="1">
        <v>2.3828</v>
      </c>
      <c r="B86" s="1">
        <f t="shared" si="1"/>
        <v>35.585895272</v>
      </c>
    </row>
    <row r="87" spans="1:2" ht="12.75">
      <c r="A87" s="1">
        <v>2.4023</v>
      </c>
      <c r="B87" s="1">
        <f t="shared" si="1"/>
        <v>35.886989702</v>
      </c>
    </row>
    <row r="88" spans="1:2" ht="12.75">
      <c r="A88" s="1">
        <v>2.4414</v>
      </c>
      <c r="B88" s="1">
        <f t="shared" si="1"/>
        <v>36.490722636</v>
      </c>
    </row>
    <row r="89" spans="1:2" ht="12.75">
      <c r="A89" s="1">
        <v>2.4414</v>
      </c>
      <c r="B89" s="1">
        <f t="shared" si="1"/>
        <v>36.490722636</v>
      </c>
    </row>
    <row r="90" spans="1:2" ht="12.75">
      <c r="A90" s="1">
        <v>2.4609</v>
      </c>
      <c r="B90" s="1">
        <f t="shared" si="1"/>
        <v>36.791817066</v>
      </c>
    </row>
    <row r="91" spans="1:2" ht="12.75">
      <c r="A91" s="1">
        <v>2.4805</v>
      </c>
      <c r="B91" s="1">
        <f t="shared" si="1"/>
        <v>37.09445557</v>
      </c>
    </row>
    <row r="92" spans="1:2" ht="12.75">
      <c r="A92" s="1">
        <v>2.5</v>
      </c>
      <c r="B92" s="1">
        <f t="shared" si="1"/>
        <v>37.39555</v>
      </c>
    </row>
    <row r="93" spans="1:2" ht="12.75">
      <c r="A93" s="1">
        <v>2.5195</v>
      </c>
      <c r="B93" s="1">
        <f t="shared" si="1"/>
        <v>37.69664443</v>
      </c>
    </row>
    <row r="94" spans="1:2" ht="12.75">
      <c r="A94" s="1">
        <v>2.5391</v>
      </c>
      <c r="B94" s="1">
        <f t="shared" si="1"/>
        <v>37.999282934</v>
      </c>
    </row>
    <row r="95" spans="1:2" ht="12.75">
      <c r="A95" s="1">
        <v>2.5391</v>
      </c>
      <c r="B95" s="1">
        <f t="shared" si="1"/>
        <v>37.999282934</v>
      </c>
    </row>
    <row r="96" spans="1:2" ht="12.75">
      <c r="A96" s="1">
        <v>2.5586</v>
      </c>
      <c r="B96" s="1">
        <f t="shared" si="1"/>
        <v>38.300377364000006</v>
      </c>
    </row>
    <row r="97" spans="1:2" ht="12.75">
      <c r="A97" s="1">
        <v>2.5781</v>
      </c>
      <c r="B97" s="1">
        <f t="shared" si="1"/>
        <v>38.601471794000005</v>
      </c>
    </row>
    <row r="98" spans="1:2" ht="12.75">
      <c r="A98" s="1">
        <v>2.5977</v>
      </c>
      <c r="B98" s="1">
        <f t="shared" si="1"/>
        <v>38.904110298000006</v>
      </c>
    </row>
    <row r="99" spans="1:3" ht="12.75">
      <c r="A99" s="1">
        <v>2.6172</v>
      </c>
      <c r="B99" s="1">
        <f t="shared" si="1"/>
        <v>39.205204728</v>
      </c>
      <c r="C99" t="s">
        <v>8</v>
      </c>
    </row>
    <row r="100" spans="1:2" ht="12.75">
      <c r="A100" s="1">
        <v>2.6172</v>
      </c>
      <c r="B100" s="1">
        <f t="shared" si="1"/>
        <v>39.205204728</v>
      </c>
    </row>
    <row r="101" spans="1:2" ht="12.75">
      <c r="A101" s="1">
        <v>2.6367</v>
      </c>
      <c r="B101" s="1">
        <f t="shared" si="1"/>
        <v>39.506299158</v>
      </c>
    </row>
    <row r="102" spans="1:2" ht="12.75">
      <c r="A102" s="1">
        <v>2.6563</v>
      </c>
      <c r="B102" s="1">
        <f t="shared" si="1"/>
        <v>39.808937662</v>
      </c>
    </row>
    <row r="103" spans="1:2" ht="12.75">
      <c r="A103" s="1">
        <v>2.6758</v>
      </c>
      <c r="B103" s="1">
        <f t="shared" si="1"/>
        <v>40.110032092000004</v>
      </c>
    </row>
    <row r="104" spans="1:2" ht="12.75">
      <c r="A104" s="1">
        <v>2.6953</v>
      </c>
      <c r="B104" s="1">
        <f t="shared" si="1"/>
        <v>40.411126522</v>
      </c>
    </row>
    <row r="105" spans="1:2" ht="12.75">
      <c r="A105" s="1">
        <v>2.6953</v>
      </c>
      <c r="B105" s="1">
        <f t="shared" si="1"/>
        <v>40.411126522</v>
      </c>
    </row>
    <row r="106" spans="1:2" ht="12.75">
      <c r="A106" s="1">
        <v>2.7148</v>
      </c>
      <c r="B106" s="1">
        <f t="shared" si="1"/>
        <v>40.712220951999996</v>
      </c>
    </row>
    <row r="107" spans="1:2" ht="12.75">
      <c r="A107" s="1">
        <v>2.7148</v>
      </c>
      <c r="B107" s="1">
        <f t="shared" si="1"/>
        <v>40.712220951999996</v>
      </c>
    </row>
    <row r="108" spans="1:2" ht="12.75">
      <c r="A108" s="1">
        <v>2.7344</v>
      </c>
      <c r="B108" s="1">
        <f t="shared" si="1"/>
        <v>41.014859456</v>
      </c>
    </row>
    <row r="109" spans="1:2" ht="12.75">
      <c r="A109" s="1">
        <v>2.7344</v>
      </c>
      <c r="B109" s="1">
        <f t="shared" si="1"/>
        <v>41.014859456</v>
      </c>
    </row>
    <row r="110" spans="1:2" ht="12.75">
      <c r="A110" s="1">
        <v>2.7539</v>
      </c>
      <c r="B110" s="1">
        <f t="shared" si="1"/>
        <v>41.315953885999996</v>
      </c>
    </row>
    <row r="111" spans="1:2" ht="12.75">
      <c r="A111" s="1">
        <v>2.7734</v>
      </c>
      <c r="B111" s="1">
        <f t="shared" si="1"/>
        <v>41.617048316</v>
      </c>
    </row>
    <row r="112" spans="1:2" ht="12.75">
      <c r="A112" s="1">
        <v>2.7734</v>
      </c>
      <c r="B112" s="1">
        <f t="shared" si="1"/>
        <v>41.617048316</v>
      </c>
    </row>
    <row r="113" spans="1:2" ht="12.75">
      <c r="A113" s="1">
        <v>2.793</v>
      </c>
      <c r="B113" s="1">
        <f t="shared" si="1"/>
        <v>41.91968682</v>
      </c>
    </row>
    <row r="114" spans="1:2" ht="12.75">
      <c r="A114" s="1">
        <v>2.793</v>
      </c>
      <c r="B114" s="1">
        <f t="shared" si="1"/>
        <v>41.91968682</v>
      </c>
    </row>
    <row r="115" spans="1:2" ht="12.75">
      <c r="A115" s="1">
        <v>2.793</v>
      </c>
      <c r="B115" s="1">
        <f t="shared" si="1"/>
        <v>41.91968682</v>
      </c>
    </row>
    <row r="116" spans="1:2" ht="12.75">
      <c r="A116" s="1">
        <v>2.8125</v>
      </c>
      <c r="B116" s="1">
        <f t="shared" si="1"/>
        <v>42.22078125</v>
      </c>
    </row>
    <row r="117" spans="1:2" ht="12.75">
      <c r="A117" s="1">
        <v>2.8125</v>
      </c>
      <c r="B117" s="1">
        <f t="shared" si="1"/>
        <v>42.22078125</v>
      </c>
    </row>
    <row r="118" spans="1:2" ht="12.75">
      <c r="A118" s="1">
        <v>2.8125</v>
      </c>
      <c r="B118" s="1">
        <f t="shared" si="1"/>
        <v>42.22078125</v>
      </c>
    </row>
    <row r="119" spans="1:2" ht="12.75">
      <c r="A119" s="1">
        <v>2.832</v>
      </c>
      <c r="B119" s="1">
        <f t="shared" si="1"/>
        <v>42.52187568</v>
      </c>
    </row>
    <row r="120" spans="1:2" ht="12.75">
      <c r="A120" s="1">
        <v>2.832</v>
      </c>
      <c r="B120" s="1">
        <f t="shared" si="1"/>
        <v>42.52187568</v>
      </c>
    </row>
    <row r="121" spans="1:2" ht="12.75">
      <c r="A121" s="1">
        <v>2.8516</v>
      </c>
      <c r="B121" s="1">
        <f t="shared" si="1"/>
        <v>42.824514184</v>
      </c>
    </row>
    <row r="122" spans="1:2" ht="12.75">
      <c r="A122" s="1">
        <v>2.8516</v>
      </c>
      <c r="B122" s="1">
        <f t="shared" si="1"/>
        <v>42.824514184</v>
      </c>
    </row>
    <row r="123" spans="1:2" ht="12.75">
      <c r="A123" s="1">
        <v>2.8711</v>
      </c>
      <c r="B123" s="1">
        <f t="shared" si="1"/>
        <v>43.125608614</v>
      </c>
    </row>
    <row r="124" spans="1:2" ht="12.75">
      <c r="A124" s="1">
        <v>2.8711</v>
      </c>
      <c r="B124" s="1">
        <f t="shared" si="1"/>
        <v>43.125608614</v>
      </c>
    </row>
    <row r="125" spans="1:2" ht="12.75">
      <c r="A125" s="1">
        <v>2.8711</v>
      </c>
      <c r="B125" s="1">
        <f t="shared" si="1"/>
        <v>43.125608614</v>
      </c>
    </row>
    <row r="126" spans="1:2" ht="12.75">
      <c r="A126" s="1">
        <v>2.8711</v>
      </c>
      <c r="B126" s="1">
        <f t="shared" si="1"/>
        <v>43.125608614</v>
      </c>
    </row>
    <row r="127" spans="1:2" ht="12.75">
      <c r="A127" s="1">
        <v>2.8711</v>
      </c>
      <c r="B127" s="1">
        <f t="shared" si="1"/>
        <v>43.125608614</v>
      </c>
    </row>
    <row r="128" spans="1:2" ht="12.75">
      <c r="A128" s="1">
        <v>2.8906</v>
      </c>
      <c r="B128" s="1">
        <f t="shared" si="1"/>
        <v>43.426703044</v>
      </c>
    </row>
    <row r="129" spans="1:2" ht="12.75">
      <c r="A129" s="1">
        <v>2.8906</v>
      </c>
      <c r="B129" s="1">
        <f t="shared" si="1"/>
        <v>43.426703044</v>
      </c>
    </row>
    <row r="130" spans="1:2" ht="12.75">
      <c r="A130" s="1">
        <v>2.8906</v>
      </c>
      <c r="B130" s="1">
        <f t="shared" si="1"/>
        <v>43.426703044</v>
      </c>
    </row>
    <row r="131" spans="1:2" ht="12.75">
      <c r="A131" s="1">
        <v>2.8906</v>
      </c>
      <c r="B131" s="1">
        <f t="shared" si="1"/>
        <v>43.426703044</v>
      </c>
    </row>
    <row r="132" spans="1:2" ht="12.75">
      <c r="A132" s="1">
        <v>2.8906</v>
      </c>
      <c r="B132" s="1">
        <f t="shared" si="1"/>
        <v>43.426703044</v>
      </c>
    </row>
    <row r="133" spans="1:2" ht="12.75">
      <c r="A133" s="1">
        <v>2.8906</v>
      </c>
      <c r="B133" s="1">
        <f t="shared" si="1"/>
        <v>43.426703044</v>
      </c>
    </row>
    <row r="134" spans="1:2" ht="12.75">
      <c r="A134" s="1">
        <v>2.8906</v>
      </c>
      <c r="B134" s="1">
        <f t="shared" si="1"/>
        <v>43.426703044</v>
      </c>
    </row>
    <row r="135" spans="1:2" ht="12.75">
      <c r="A135" s="1">
        <v>2.8906</v>
      </c>
      <c r="B135" s="1">
        <f t="shared" si="1"/>
        <v>43.426703044</v>
      </c>
    </row>
    <row r="136" spans="1:2" ht="12.75">
      <c r="A136" s="1">
        <v>2.8906</v>
      </c>
      <c r="B136" s="1">
        <f t="shared" si="1"/>
        <v>43.426703044</v>
      </c>
    </row>
    <row r="137" spans="1:2" ht="12.75">
      <c r="A137" s="1">
        <v>2.8906</v>
      </c>
      <c r="B137" s="1">
        <f t="shared" si="1"/>
        <v>43.426703044</v>
      </c>
    </row>
    <row r="138" spans="1:2" ht="12.75">
      <c r="A138" s="1">
        <v>2.8906</v>
      </c>
      <c r="B138" s="1">
        <f t="shared" si="1"/>
        <v>43.426703044</v>
      </c>
    </row>
    <row r="139" spans="1:2" ht="12.75">
      <c r="A139" s="1">
        <v>2.9102</v>
      </c>
      <c r="B139" s="1">
        <f aca="true" t="shared" si="2" ref="B139:B202">(A139*15.44074)-1.2063</f>
        <v>43.729341548</v>
      </c>
    </row>
    <row r="140" spans="1:2" ht="12.75">
      <c r="A140" s="1">
        <v>2.9102</v>
      </c>
      <c r="B140" s="1">
        <f t="shared" si="2"/>
        <v>43.729341548</v>
      </c>
    </row>
    <row r="141" spans="1:2" ht="12.75">
      <c r="A141" s="1">
        <v>2.9102</v>
      </c>
      <c r="B141" s="1">
        <f t="shared" si="2"/>
        <v>43.729341548</v>
      </c>
    </row>
    <row r="142" spans="1:2" ht="12.75">
      <c r="A142" s="1">
        <v>2.9102</v>
      </c>
      <c r="B142" s="1">
        <f t="shared" si="2"/>
        <v>43.729341548</v>
      </c>
    </row>
    <row r="143" spans="1:2" ht="12.75">
      <c r="A143" s="1">
        <v>2.9102</v>
      </c>
      <c r="B143" s="1">
        <f t="shared" si="2"/>
        <v>43.729341548</v>
      </c>
    </row>
    <row r="144" spans="1:2" ht="12.75">
      <c r="A144" s="1">
        <v>2.9102</v>
      </c>
      <c r="B144" s="1">
        <f t="shared" si="2"/>
        <v>43.729341548</v>
      </c>
    </row>
    <row r="145" spans="1:2" ht="12.75">
      <c r="A145" s="1">
        <v>2.9102</v>
      </c>
      <c r="B145" s="1">
        <f t="shared" si="2"/>
        <v>43.729341548</v>
      </c>
    </row>
    <row r="146" spans="1:2" ht="12.75">
      <c r="A146" s="1">
        <v>2.9102</v>
      </c>
      <c r="B146" s="1">
        <f t="shared" si="2"/>
        <v>43.729341548</v>
      </c>
    </row>
    <row r="147" spans="1:2" ht="12.75">
      <c r="A147" s="1">
        <v>2.9102</v>
      </c>
      <c r="B147" s="1">
        <f t="shared" si="2"/>
        <v>43.729341548</v>
      </c>
    </row>
    <row r="148" spans="1:2" ht="12.75">
      <c r="A148" s="1">
        <v>2.9102</v>
      </c>
      <c r="B148" s="1">
        <f t="shared" si="2"/>
        <v>43.729341548</v>
      </c>
    </row>
    <row r="149" spans="1:2" ht="12.75">
      <c r="A149" s="1">
        <v>2.9102</v>
      </c>
      <c r="B149" s="1">
        <f t="shared" si="2"/>
        <v>43.729341548</v>
      </c>
    </row>
    <row r="150" spans="1:2" ht="12.75">
      <c r="A150" s="1">
        <v>2.9102</v>
      </c>
      <c r="B150" s="1">
        <f t="shared" si="2"/>
        <v>43.729341548</v>
      </c>
    </row>
    <row r="151" spans="1:2" ht="12.75">
      <c r="A151" s="1">
        <v>2.9102</v>
      </c>
      <c r="B151" s="1">
        <f t="shared" si="2"/>
        <v>43.729341548</v>
      </c>
    </row>
    <row r="152" spans="1:2" ht="12.75">
      <c r="A152" s="1">
        <v>2.9102</v>
      </c>
      <c r="B152" s="1">
        <f t="shared" si="2"/>
        <v>43.729341548</v>
      </c>
    </row>
    <row r="153" spans="1:3" ht="12.75">
      <c r="A153" s="1">
        <v>2.9102</v>
      </c>
      <c r="B153" s="1">
        <f t="shared" si="2"/>
        <v>43.729341548</v>
      </c>
      <c r="C153" t="s">
        <v>8</v>
      </c>
    </row>
    <row r="154" spans="1:2" ht="12.75">
      <c r="A154" s="1">
        <v>2.9102</v>
      </c>
      <c r="B154" s="1">
        <f t="shared" si="2"/>
        <v>43.729341548</v>
      </c>
    </row>
    <row r="155" spans="1:2" ht="12.75">
      <c r="A155" s="1">
        <v>2.9102</v>
      </c>
      <c r="B155" s="1">
        <f t="shared" si="2"/>
        <v>43.729341548</v>
      </c>
    </row>
    <row r="156" spans="1:2" ht="12.75">
      <c r="A156" s="1">
        <v>2.9102</v>
      </c>
      <c r="B156" s="1">
        <f t="shared" si="2"/>
        <v>43.729341548</v>
      </c>
    </row>
    <row r="157" spans="1:2" ht="12.75">
      <c r="A157" s="1">
        <v>2.9102</v>
      </c>
      <c r="B157" s="1">
        <f t="shared" si="2"/>
        <v>43.729341548</v>
      </c>
    </row>
    <row r="158" spans="1:2" ht="12.75">
      <c r="A158" s="1">
        <v>2.9102</v>
      </c>
      <c r="B158" s="1">
        <f t="shared" si="2"/>
        <v>43.729341548</v>
      </c>
    </row>
    <row r="159" spans="1:2" ht="12.75">
      <c r="A159" s="1">
        <v>2.9102</v>
      </c>
      <c r="B159" s="1">
        <f t="shared" si="2"/>
        <v>43.729341548</v>
      </c>
    </row>
    <row r="160" spans="1:2" ht="12.75">
      <c r="A160" s="1">
        <v>2.9102</v>
      </c>
      <c r="B160" s="1">
        <f t="shared" si="2"/>
        <v>43.729341548</v>
      </c>
    </row>
    <row r="161" spans="1:2" ht="12.75">
      <c r="A161" s="1">
        <v>2.9102</v>
      </c>
      <c r="B161" s="1">
        <f t="shared" si="2"/>
        <v>43.729341548</v>
      </c>
    </row>
    <row r="162" spans="1:2" ht="12.75">
      <c r="A162" s="1">
        <v>2.9102</v>
      </c>
      <c r="B162" s="1">
        <f t="shared" si="2"/>
        <v>43.729341548</v>
      </c>
    </row>
    <row r="163" spans="1:2" ht="12.75">
      <c r="A163" s="1">
        <v>2.9102</v>
      </c>
      <c r="B163" s="1">
        <f t="shared" si="2"/>
        <v>43.729341548</v>
      </c>
    </row>
    <row r="164" spans="1:2" ht="12.75">
      <c r="A164" s="1">
        <v>2.9102</v>
      </c>
      <c r="B164" s="1">
        <f t="shared" si="2"/>
        <v>43.729341548</v>
      </c>
    </row>
    <row r="165" spans="1:2" ht="12.75">
      <c r="A165" s="1">
        <v>2.9102</v>
      </c>
      <c r="B165" s="1">
        <f t="shared" si="2"/>
        <v>43.729341548</v>
      </c>
    </row>
    <row r="166" spans="1:2" ht="12.75">
      <c r="A166" s="1">
        <v>2.9102</v>
      </c>
      <c r="B166" s="1">
        <f t="shared" si="2"/>
        <v>43.729341548</v>
      </c>
    </row>
    <row r="167" spans="1:2" ht="12.75">
      <c r="A167" s="1">
        <v>2.9102</v>
      </c>
      <c r="B167" s="1">
        <f t="shared" si="2"/>
        <v>43.729341548</v>
      </c>
    </row>
    <row r="168" spans="1:2" ht="12.75">
      <c r="A168" s="1">
        <v>2.9102</v>
      </c>
      <c r="B168" s="1">
        <f t="shared" si="2"/>
        <v>43.729341548</v>
      </c>
    </row>
    <row r="169" spans="1:2" ht="12.75">
      <c r="A169" s="1">
        <v>2.9102</v>
      </c>
      <c r="B169" s="1">
        <f t="shared" si="2"/>
        <v>43.729341548</v>
      </c>
    </row>
    <row r="170" spans="1:2" ht="12.75">
      <c r="A170" s="1">
        <v>2.9102</v>
      </c>
      <c r="B170" s="1">
        <f t="shared" si="2"/>
        <v>43.729341548</v>
      </c>
    </row>
    <row r="171" spans="1:2" ht="12.75">
      <c r="A171" s="1">
        <v>2.9102</v>
      </c>
      <c r="B171" s="1">
        <f t="shared" si="2"/>
        <v>43.729341548</v>
      </c>
    </row>
    <row r="172" spans="1:2" ht="12.75">
      <c r="A172" s="1">
        <v>2.9102</v>
      </c>
      <c r="B172" s="1">
        <f t="shared" si="2"/>
        <v>43.729341548</v>
      </c>
    </row>
    <row r="173" spans="1:2" ht="12.75">
      <c r="A173" s="1">
        <v>2.9102</v>
      </c>
      <c r="B173" s="1">
        <f t="shared" si="2"/>
        <v>43.729341548</v>
      </c>
    </row>
    <row r="174" spans="1:2" ht="12.75">
      <c r="A174" s="1">
        <v>2.9102</v>
      </c>
      <c r="B174" s="1">
        <f t="shared" si="2"/>
        <v>43.729341548</v>
      </c>
    </row>
    <row r="175" spans="1:2" ht="12.75">
      <c r="A175" s="1">
        <v>2.9102</v>
      </c>
      <c r="B175" s="1">
        <f t="shared" si="2"/>
        <v>43.729341548</v>
      </c>
    </row>
    <row r="176" spans="1:2" ht="12.75">
      <c r="A176" s="1">
        <v>2.9102</v>
      </c>
      <c r="B176" s="1">
        <f t="shared" si="2"/>
        <v>43.729341548</v>
      </c>
    </row>
    <row r="177" spans="1:2" ht="12.75">
      <c r="A177" s="1">
        <v>2.9102</v>
      </c>
      <c r="B177" s="1">
        <f t="shared" si="2"/>
        <v>43.729341548</v>
      </c>
    </row>
    <row r="178" spans="1:2" ht="12.75">
      <c r="A178" s="1">
        <v>2.9102</v>
      </c>
      <c r="B178" s="1">
        <f t="shared" si="2"/>
        <v>43.729341548</v>
      </c>
    </row>
    <row r="179" spans="1:2" ht="12.75">
      <c r="A179" s="1">
        <v>2.9102</v>
      </c>
      <c r="B179" s="1">
        <f t="shared" si="2"/>
        <v>43.729341548</v>
      </c>
    </row>
    <row r="180" spans="1:2" ht="12.75">
      <c r="A180" s="1">
        <v>2.9102</v>
      </c>
      <c r="B180" s="1">
        <f t="shared" si="2"/>
        <v>43.729341548</v>
      </c>
    </row>
    <row r="181" spans="1:2" ht="12.75">
      <c r="A181" s="1">
        <v>2.9102</v>
      </c>
      <c r="B181" s="1">
        <f t="shared" si="2"/>
        <v>43.729341548</v>
      </c>
    </row>
    <row r="182" spans="1:2" ht="12.75">
      <c r="A182" s="1">
        <v>2.9102</v>
      </c>
      <c r="B182" s="1">
        <f t="shared" si="2"/>
        <v>43.729341548</v>
      </c>
    </row>
    <row r="183" spans="1:2" ht="12.75">
      <c r="A183" s="1">
        <v>2.8906</v>
      </c>
      <c r="B183" s="1">
        <f t="shared" si="2"/>
        <v>43.426703044</v>
      </c>
    </row>
    <row r="184" spans="1:2" ht="12.75">
      <c r="A184" s="1">
        <v>2.8906</v>
      </c>
      <c r="B184" s="1">
        <f t="shared" si="2"/>
        <v>43.426703044</v>
      </c>
    </row>
    <row r="185" spans="1:2" ht="12.75">
      <c r="A185" s="1">
        <v>2.8906</v>
      </c>
      <c r="B185" s="1">
        <f t="shared" si="2"/>
        <v>43.426703044</v>
      </c>
    </row>
    <row r="186" spans="1:2" ht="12.75">
      <c r="A186" s="1">
        <v>2.8906</v>
      </c>
      <c r="B186" s="1">
        <f t="shared" si="2"/>
        <v>43.426703044</v>
      </c>
    </row>
    <row r="187" spans="1:2" ht="12.75">
      <c r="A187" s="1">
        <v>2.8906</v>
      </c>
      <c r="B187" s="1">
        <f t="shared" si="2"/>
        <v>43.426703044</v>
      </c>
    </row>
    <row r="188" spans="1:2" ht="12.75">
      <c r="A188" s="1">
        <v>2.8906</v>
      </c>
      <c r="B188" s="1">
        <f t="shared" si="2"/>
        <v>43.426703044</v>
      </c>
    </row>
    <row r="189" spans="1:2" ht="12.75">
      <c r="A189" s="1">
        <v>2.8906</v>
      </c>
      <c r="B189" s="1">
        <f t="shared" si="2"/>
        <v>43.426703044</v>
      </c>
    </row>
    <row r="190" spans="1:2" ht="12.75">
      <c r="A190" s="1">
        <v>2.8906</v>
      </c>
      <c r="B190" s="1">
        <f t="shared" si="2"/>
        <v>43.426703044</v>
      </c>
    </row>
    <row r="191" spans="1:2" ht="12.75">
      <c r="A191" s="1">
        <v>2.8906</v>
      </c>
      <c r="B191" s="1">
        <f t="shared" si="2"/>
        <v>43.426703044</v>
      </c>
    </row>
    <row r="192" spans="1:2" ht="12.75">
      <c r="A192" s="1">
        <v>2.8906</v>
      </c>
      <c r="B192" s="1">
        <f t="shared" si="2"/>
        <v>43.426703044</v>
      </c>
    </row>
    <row r="193" spans="1:2" ht="12.75">
      <c r="A193" s="1">
        <v>2.8711</v>
      </c>
      <c r="B193" s="1">
        <f t="shared" si="2"/>
        <v>43.125608614</v>
      </c>
    </row>
    <row r="194" spans="1:2" ht="12.75">
      <c r="A194" s="1">
        <v>2.8711</v>
      </c>
      <c r="B194" s="1">
        <f t="shared" si="2"/>
        <v>43.125608614</v>
      </c>
    </row>
    <row r="195" spans="1:2" ht="12.75">
      <c r="A195" s="1">
        <v>2.8711</v>
      </c>
      <c r="B195" s="1">
        <f t="shared" si="2"/>
        <v>43.125608614</v>
      </c>
    </row>
    <row r="196" spans="1:2" ht="12.75">
      <c r="A196" s="1">
        <v>2.8516</v>
      </c>
      <c r="B196" s="1">
        <f t="shared" si="2"/>
        <v>42.824514184</v>
      </c>
    </row>
    <row r="197" spans="1:2" ht="12.75">
      <c r="A197" s="1">
        <v>2.832</v>
      </c>
      <c r="B197" s="1">
        <f t="shared" si="2"/>
        <v>42.52187568</v>
      </c>
    </row>
    <row r="198" spans="1:2" ht="12.75">
      <c r="A198" s="1">
        <v>2.832</v>
      </c>
      <c r="B198" s="1">
        <f t="shared" si="2"/>
        <v>42.52187568</v>
      </c>
    </row>
    <row r="199" spans="1:2" ht="12.75">
      <c r="A199" s="1">
        <v>2.793</v>
      </c>
      <c r="B199" s="1">
        <f t="shared" si="2"/>
        <v>41.91968682</v>
      </c>
    </row>
    <row r="200" spans="1:2" ht="12.75">
      <c r="A200" s="1">
        <v>2.7734</v>
      </c>
      <c r="B200" s="1">
        <f t="shared" si="2"/>
        <v>41.617048316</v>
      </c>
    </row>
    <row r="201" spans="1:2" ht="12.75">
      <c r="A201" s="1">
        <v>2.7539</v>
      </c>
      <c r="B201" s="1">
        <f t="shared" si="2"/>
        <v>41.315953885999996</v>
      </c>
    </row>
    <row r="202" spans="1:2" ht="12.75">
      <c r="A202" s="1">
        <v>2.7344</v>
      </c>
      <c r="B202" s="1">
        <f t="shared" si="2"/>
        <v>41.014859456</v>
      </c>
    </row>
    <row r="203" spans="1:2" ht="12.75">
      <c r="A203" s="1">
        <v>2.6953</v>
      </c>
      <c r="B203" s="1">
        <f aca="true" t="shared" si="3" ref="B203:B266">(A203*15.44074)-1.2063</f>
        <v>40.411126522</v>
      </c>
    </row>
    <row r="204" spans="1:2" ht="12.75">
      <c r="A204" s="1">
        <v>2.6758</v>
      </c>
      <c r="B204" s="1">
        <f t="shared" si="3"/>
        <v>40.110032092000004</v>
      </c>
    </row>
    <row r="205" spans="1:2" ht="12.75">
      <c r="A205" s="1">
        <v>2.6367</v>
      </c>
      <c r="B205" s="1">
        <f t="shared" si="3"/>
        <v>39.506299158</v>
      </c>
    </row>
    <row r="206" spans="1:2" ht="12.75">
      <c r="A206" s="1">
        <v>2.6172</v>
      </c>
      <c r="B206" s="1">
        <f t="shared" si="3"/>
        <v>39.205204728</v>
      </c>
    </row>
    <row r="207" spans="1:2" ht="12.75">
      <c r="A207" s="1">
        <v>2.5977</v>
      </c>
      <c r="B207" s="1">
        <f t="shared" si="3"/>
        <v>38.904110298000006</v>
      </c>
    </row>
    <row r="208" spans="1:2" ht="12.75">
      <c r="A208" s="1">
        <v>2.5586</v>
      </c>
      <c r="B208" s="1">
        <f t="shared" si="3"/>
        <v>38.300377364000006</v>
      </c>
    </row>
    <row r="209" spans="1:2" ht="12.75">
      <c r="A209" s="1">
        <v>2.5195</v>
      </c>
      <c r="B209" s="1">
        <f t="shared" si="3"/>
        <v>37.69664443</v>
      </c>
    </row>
    <row r="210" spans="1:2" ht="12.75">
      <c r="A210" s="1">
        <v>2.5</v>
      </c>
      <c r="B210" s="1">
        <f t="shared" si="3"/>
        <v>37.39555</v>
      </c>
    </row>
    <row r="211" spans="1:2" ht="12.75">
      <c r="A211" s="1">
        <v>2.4609</v>
      </c>
      <c r="B211" s="1">
        <f t="shared" si="3"/>
        <v>36.791817066</v>
      </c>
    </row>
    <row r="212" spans="1:3" ht="12.75">
      <c r="A212" s="1">
        <v>2.4219</v>
      </c>
      <c r="B212" s="1">
        <f t="shared" si="3"/>
        <v>36.189628206</v>
      </c>
      <c r="C212" t="s">
        <v>8</v>
      </c>
    </row>
    <row r="213" spans="1:2" ht="12.75">
      <c r="A213" s="1">
        <v>2.4023</v>
      </c>
      <c r="B213" s="1">
        <f t="shared" si="3"/>
        <v>35.886989702</v>
      </c>
    </row>
    <row r="214" spans="1:2" ht="12.75">
      <c r="A214" s="1">
        <v>2.3633</v>
      </c>
      <c r="B214" s="1">
        <f t="shared" si="3"/>
        <v>35.284800842</v>
      </c>
    </row>
    <row r="215" spans="1:2" ht="12.75">
      <c r="A215" s="1">
        <v>2.3633</v>
      </c>
      <c r="B215" s="1">
        <f t="shared" si="3"/>
        <v>35.284800842</v>
      </c>
    </row>
    <row r="216" spans="1:2" ht="12.75">
      <c r="A216" s="1">
        <v>2.3242</v>
      </c>
      <c r="B216" s="1">
        <f t="shared" si="3"/>
        <v>34.681067907999996</v>
      </c>
    </row>
    <row r="217" spans="1:2" ht="12.75">
      <c r="A217" s="1">
        <v>2.3047</v>
      </c>
      <c r="B217" s="1">
        <f t="shared" si="3"/>
        <v>34.379973478000004</v>
      </c>
    </row>
    <row r="218" spans="1:2" ht="12.75">
      <c r="A218" s="1">
        <v>2.2656</v>
      </c>
      <c r="B218" s="1">
        <f t="shared" si="3"/>
        <v>33.776240544000004</v>
      </c>
    </row>
    <row r="219" spans="1:2" ht="12.75">
      <c r="A219" s="1">
        <v>2.207</v>
      </c>
      <c r="B219" s="1">
        <f t="shared" si="3"/>
        <v>32.87141318</v>
      </c>
    </row>
    <row r="220" spans="1:2" ht="12.75">
      <c r="A220" s="1">
        <v>2.168</v>
      </c>
      <c r="B220" s="1">
        <f t="shared" si="3"/>
        <v>32.269224320000006</v>
      </c>
    </row>
    <row r="221" spans="1:2" ht="12.75">
      <c r="A221" s="1">
        <v>2.1484</v>
      </c>
      <c r="B221" s="1">
        <f t="shared" si="3"/>
        <v>31.966585816000006</v>
      </c>
    </row>
    <row r="222" spans="1:2" ht="12.75">
      <c r="A222" s="1">
        <v>2.1094</v>
      </c>
      <c r="B222" s="1">
        <f t="shared" si="3"/>
        <v>31.364396956</v>
      </c>
    </row>
    <row r="223" spans="1:2" ht="12.75">
      <c r="A223" s="1">
        <v>2.0508</v>
      </c>
      <c r="B223" s="1">
        <f t="shared" si="3"/>
        <v>30.459569592000005</v>
      </c>
    </row>
    <row r="224" spans="1:2" ht="12.75">
      <c r="A224" s="1">
        <v>2.0117</v>
      </c>
      <c r="B224" s="1">
        <f t="shared" si="3"/>
        <v>29.855836657999998</v>
      </c>
    </row>
    <row r="225" spans="1:2" ht="12.75">
      <c r="A225" s="1">
        <v>1.9922</v>
      </c>
      <c r="B225" s="1">
        <f t="shared" si="3"/>
        <v>29.554742228000002</v>
      </c>
    </row>
    <row r="226" spans="1:2" ht="12.75">
      <c r="A226" s="1">
        <v>1.9531</v>
      </c>
      <c r="B226" s="1">
        <f t="shared" si="3"/>
        <v>28.951009294000002</v>
      </c>
    </row>
    <row r="227" spans="1:2" ht="12.75">
      <c r="A227" s="1">
        <v>1.9141</v>
      </c>
      <c r="B227" s="1">
        <f t="shared" si="3"/>
        <v>28.348820434</v>
      </c>
    </row>
    <row r="228" spans="1:2" ht="12.75">
      <c r="A228" s="1">
        <v>1.875</v>
      </c>
      <c r="B228" s="1">
        <f t="shared" si="3"/>
        <v>27.7450875</v>
      </c>
    </row>
    <row r="229" spans="1:2" ht="12.75">
      <c r="A229" s="1">
        <v>1.8359</v>
      </c>
      <c r="B229" s="1">
        <f t="shared" si="3"/>
        <v>27.141354566000004</v>
      </c>
    </row>
    <row r="230" spans="1:2" ht="12.75">
      <c r="A230" s="1">
        <v>1.7969</v>
      </c>
      <c r="B230" s="1">
        <f t="shared" si="3"/>
        <v>26.539165706</v>
      </c>
    </row>
    <row r="231" spans="1:2" ht="12.75">
      <c r="A231" s="1">
        <v>1.7383</v>
      </c>
      <c r="B231" s="1">
        <f t="shared" si="3"/>
        <v>25.634338342</v>
      </c>
    </row>
    <row r="232" spans="1:2" ht="12.75">
      <c r="A232" s="1">
        <v>1.6992</v>
      </c>
      <c r="B232" s="1">
        <f t="shared" si="3"/>
        <v>25.030605408000003</v>
      </c>
    </row>
    <row r="233" spans="1:2" ht="12.75">
      <c r="A233" s="1">
        <v>1.6602</v>
      </c>
      <c r="B233" s="1">
        <f t="shared" si="3"/>
        <v>24.428416547999998</v>
      </c>
    </row>
    <row r="234" spans="1:2" ht="12.75">
      <c r="A234" s="1">
        <v>1.6211</v>
      </c>
      <c r="B234" s="1">
        <f t="shared" si="3"/>
        <v>23.824683614</v>
      </c>
    </row>
    <row r="235" spans="1:2" ht="12.75">
      <c r="A235" s="1">
        <v>1.582</v>
      </c>
      <c r="B235" s="1">
        <f t="shared" si="3"/>
        <v>23.22095068</v>
      </c>
    </row>
    <row r="236" spans="1:2" ht="12.75">
      <c r="A236" s="1">
        <v>1.5234</v>
      </c>
      <c r="B236" s="1">
        <f t="shared" si="3"/>
        <v>22.316123316000002</v>
      </c>
    </row>
    <row r="237" spans="1:2" ht="12.75">
      <c r="A237" s="1">
        <v>1.4844</v>
      </c>
      <c r="B237" s="1">
        <f t="shared" si="3"/>
        <v>21.713934456</v>
      </c>
    </row>
    <row r="238" spans="1:2" ht="12.75">
      <c r="A238" s="1">
        <v>1.4453</v>
      </c>
      <c r="B238" s="1">
        <f t="shared" si="3"/>
        <v>21.110201522</v>
      </c>
    </row>
    <row r="239" spans="1:2" ht="12.75">
      <c r="A239" s="1">
        <v>1.4063</v>
      </c>
      <c r="B239" s="1">
        <f t="shared" si="3"/>
        <v>20.508012662000002</v>
      </c>
    </row>
    <row r="240" spans="1:2" ht="12.75">
      <c r="A240" s="1">
        <v>1.3672</v>
      </c>
      <c r="B240" s="1">
        <f t="shared" si="3"/>
        <v>19.904279728000002</v>
      </c>
    </row>
    <row r="241" spans="1:2" ht="12.75">
      <c r="A241" s="1">
        <v>1.3281</v>
      </c>
      <c r="B241" s="1">
        <f t="shared" si="3"/>
        <v>19.300546794000002</v>
      </c>
    </row>
    <row r="242" spans="1:2" ht="12.75">
      <c r="A242" s="1">
        <v>1.2891</v>
      </c>
      <c r="B242" s="1">
        <f t="shared" si="3"/>
        <v>18.698357934</v>
      </c>
    </row>
    <row r="243" spans="1:2" ht="12.75">
      <c r="A243" s="1">
        <v>1.25</v>
      </c>
      <c r="B243" s="1">
        <f t="shared" si="3"/>
        <v>18.094625</v>
      </c>
    </row>
    <row r="244" spans="1:2" ht="12.75">
      <c r="A244" s="1">
        <v>1.1914</v>
      </c>
      <c r="B244" s="1">
        <f t="shared" si="3"/>
        <v>17.189797636</v>
      </c>
    </row>
    <row r="245" spans="1:2" ht="12.75">
      <c r="A245" s="1">
        <v>1.1523</v>
      </c>
      <c r="B245" s="1">
        <f t="shared" si="3"/>
        <v>16.586064702</v>
      </c>
    </row>
    <row r="246" spans="1:2" ht="12.75">
      <c r="A246" s="1">
        <v>1.1133</v>
      </c>
      <c r="B246" s="1">
        <f t="shared" si="3"/>
        <v>15.983875841999998</v>
      </c>
    </row>
    <row r="247" spans="1:2" ht="12.75">
      <c r="A247" s="1">
        <v>1.0742</v>
      </c>
      <c r="B247" s="1">
        <f t="shared" si="3"/>
        <v>15.380142908000002</v>
      </c>
    </row>
    <row r="248" spans="1:2" ht="12.75">
      <c r="A248" s="1">
        <v>1.0352</v>
      </c>
      <c r="B248" s="1">
        <f t="shared" si="3"/>
        <v>14.777954047999998</v>
      </c>
    </row>
    <row r="249" spans="1:2" ht="12.75">
      <c r="A249" s="1">
        <v>1.0156</v>
      </c>
      <c r="B249" s="1">
        <f t="shared" si="3"/>
        <v>14.475315544</v>
      </c>
    </row>
    <row r="250" spans="1:2" ht="12.75">
      <c r="A250" s="1">
        <v>0.97656</v>
      </c>
      <c r="B250" s="1">
        <f t="shared" si="3"/>
        <v>13.872509054399998</v>
      </c>
    </row>
    <row r="251" spans="1:2" ht="12.75">
      <c r="A251" s="1">
        <v>0.9375</v>
      </c>
      <c r="B251" s="1">
        <f t="shared" si="3"/>
        <v>13.269393749999999</v>
      </c>
    </row>
    <row r="252" spans="1:2" ht="12.75">
      <c r="A252" s="1">
        <v>0.89844</v>
      </c>
      <c r="B252" s="1">
        <f t="shared" si="3"/>
        <v>12.6662784456</v>
      </c>
    </row>
    <row r="253" spans="1:2" ht="12.75">
      <c r="A253" s="1">
        <v>0.87891</v>
      </c>
      <c r="B253" s="1">
        <f t="shared" si="3"/>
        <v>12.364720793399998</v>
      </c>
    </row>
    <row r="254" spans="1:2" ht="12.75">
      <c r="A254" s="1">
        <v>0.83984</v>
      </c>
      <c r="B254" s="1">
        <f t="shared" si="3"/>
        <v>11.7614510816</v>
      </c>
    </row>
    <row r="255" spans="1:2" ht="12.75">
      <c r="A255" s="1">
        <v>0.80078</v>
      </c>
      <c r="B255" s="1">
        <f t="shared" si="3"/>
        <v>11.1583357772</v>
      </c>
    </row>
    <row r="256" spans="1:2" ht="12.75">
      <c r="A256" s="1">
        <v>0.78125</v>
      </c>
      <c r="B256" s="1">
        <f t="shared" si="3"/>
        <v>10.856778125</v>
      </c>
    </row>
    <row r="257" spans="1:2" ht="12.75">
      <c r="A257" s="1">
        <v>0.76172</v>
      </c>
      <c r="B257" s="1">
        <f t="shared" si="3"/>
        <v>10.555220472799999</v>
      </c>
    </row>
    <row r="258" spans="1:2" ht="12.75">
      <c r="A258" s="1">
        <v>0.72266</v>
      </c>
      <c r="B258" s="1">
        <f t="shared" si="3"/>
        <v>9.9521051684</v>
      </c>
    </row>
    <row r="259" spans="1:2" ht="12.75">
      <c r="A259" s="1">
        <v>0.70313</v>
      </c>
      <c r="B259" s="1">
        <f t="shared" si="3"/>
        <v>9.6505475162</v>
      </c>
    </row>
    <row r="260" spans="1:2" ht="12.75">
      <c r="A260" s="1">
        <v>0.68359</v>
      </c>
      <c r="B260" s="1">
        <f t="shared" si="3"/>
        <v>9.3488354566</v>
      </c>
    </row>
    <row r="261" spans="1:2" ht="12.75">
      <c r="A261" s="1">
        <v>0.66406</v>
      </c>
      <c r="B261" s="1">
        <f t="shared" si="3"/>
        <v>9.047277804399998</v>
      </c>
    </row>
    <row r="262" spans="1:2" ht="12.75">
      <c r="A262" s="1">
        <v>0.64453</v>
      </c>
      <c r="B262" s="1">
        <f t="shared" si="3"/>
        <v>8.7457201522</v>
      </c>
    </row>
    <row r="263" spans="1:2" ht="12.75">
      <c r="A263" s="1">
        <v>0.625</v>
      </c>
      <c r="B263" s="1">
        <f t="shared" si="3"/>
        <v>8.4441625</v>
      </c>
    </row>
    <row r="264" spans="1:2" ht="12.75">
      <c r="A264" s="1">
        <v>0.60547</v>
      </c>
      <c r="B264" s="1">
        <f t="shared" si="3"/>
        <v>8.1426048478</v>
      </c>
    </row>
    <row r="265" spans="1:2" ht="12.75">
      <c r="A265" s="1">
        <v>0.58594</v>
      </c>
      <c r="B265" s="1">
        <f t="shared" si="3"/>
        <v>7.841047195600001</v>
      </c>
    </row>
    <row r="266" spans="1:2" ht="12.75">
      <c r="A266" s="1">
        <v>0.56641</v>
      </c>
      <c r="B266" s="1">
        <f t="shared" si="3"/>
        <v>7.539489543399999</v>
      </c>
    </row>
    <row r="267" spans="1:2" ht="12.75">
      <c r="A267" s="1">
        <v>0.54688</v>
      </c>
      <c r="B267" s="1">
        <f aca="true" t="shared" si="4" ref="B267:B306">(A267*15.44074)-1.2063</f>
        <v>7.2379318912000015</v>
      </c>
    </row>
    <row r="268" spans="1:2" ht="12.75">
      <c r="A268" s="1">
        <v>0.52734</v>
      </c>
      <c r="B268" s="1">
        <f t="shared" si="4"/>
        <v>6.9362198316</v>
      </c>
    </row>
    <row r="269" spans="1:2" ht="12.75">
      <c r="A269" s="1">
        <v>0.50781</v>
      </c>
      <c r="B269" s="1">
        <f t="shared" si="4"/>
        <v>6.6346621794</v>
      </c>
    </row>
    <row r="270" spans="1:2" ht="12.75">
      <c r="A270" s="1">
        <v>0.48828</v>
      </c>
      <c r="B270" s="1">
        <f t="shared" si="4"/>
        <v>6.3331045272</v>
      </c>
    </row>
    <row r="271" spans="1:2" ht="12.75">
      <c r="A271" s="1">
        <v>0.46875</v>
      </c>
      <c r="B271" s="1">
        <f t="shared" si="4"/>
        <v>6.031546875</v>
      </c>
    </row>
    <row r="272" spans="1:3" ht="12.75">
      <c r="A272" s="1">
        <v>0.44922</v>
      </c>
      <c r="B272" s="1">
        <f t="shared" si="4"/>
        <v>5.7299892228000004</v>
      </c>
      <c r="C272" t="s">
        <v>8</v>
      </c>
    </row>
    <row r="273" spans="1:2" ht="12.75">
      <c r="A273" s="1">
        <v>0.42969</v>
      </c>
      <c r="B273" s="1">
        <f t="shared" si="4"/>
        <v>5.428431570600001</v>
      </c>
    </row>
    <row r="274" spans="1:2" ht="12.75">
      <c r="A274" s="1">
        <v>0.42969</v>
      </c>
      <c r="B274" s="1">
        <f t="shared" si="4"/>
        <v>5.428431570600001</v>
      </c>
    </row>
    <row r="275" spans="1:2" ht="12.75">
      <c r="A275" s="1">
        <v>0.41016</v>
      </c>
      <c r="B275" s="1">
        <f t="shared" si="4"/>
        <v>5.1268739184</v>
      </c>
    </row>
    <row r="276" spans="1:2" ht="12.75">
      <c r="A276" s="1">
        <v>0.39063</v>
      </c>
      <c r="B276" s="1">
        <f t="shared" si="4"/>
        <v>4.8253162662</v>
      </c>
    </row>
    <row r="277" spans="1:2" ht="12.75">
      <c r="A277" s="1">
        <v>0.37109</v>
      </c>
      <c r="B277" s="1">
        <f t="shared" si="4"/>
        <v>4.5236042066</v>
      </c>
    </row>
    <row r="278" spans="1:2" ht="12.75">
      <c r="A278" s="1">
        <v>0.35156</v>
      </c>
      <c r="B278" s="1">
        <f t="shared" si="4"/>
        <v>4.2220465544</v>
      </c>
    </row>
    <row r="279" spans="1:2" ht="12.75">
      <c r="A279" s="1">
        <v>0.33203</v>
      </c>
      <c r="B279" s="1">
        <f t="shared" si="4"/>
        <v>3.9204889022</v>
      </c>
    </row>
    <row r="280" spans="1:2" ht="12.75">
      <c r="A280" s="1">
        <v>0.3125</v>
      </c>
      <c r="B280" s="1">
        <f t="shared" si="4"/>
        <v>3.61893125</v>
      </c>
    </row>
    <row r="281" spans="1:2" ht="12.75">
      <c r="A281" s="1">
        <v>0.29297</v>
      </c>
      <c r="B281" s="1">
        <f t="shared" si="4"/>
        <v>3.3173735978000005</v>
      </c>
    </row>
    <row r="282" spans="1:2" ht="12.75">
      <c r="A282" s="1">
        <v>0.25391</v>
      </c>
      <c r="B282" s="1">
        <f t="shared" si="4"/>
        <v>2.7142582934000004</v>
      </c>
    </row>
    <row r="283" spans="1:2" ht="12.75">
      <c r="A283" s="1">
        <v>0.23438</v>
      </c>
      <c r="B283" s="1">
        <f t="shared" si="4"/>
        <v>2.4127006412</v>
      </c>
    </row>
    <row r="284" spans="1:2" ht="12.75">
      <c r="A284" s="1">
        <v>0.19531</v>
      </c>
      <c r="B284" s="1">
        <f t="shared" si="4"/>
        <v>1.8094309294000002</v>
      </c>
    </row>
    <row r="285" spans="1:2" ht="12.75">
      <c r="A285" s="1">
        <v>0.17578</v>
      </c>
      <c r="B285" s="1">
        <f t="shared" si="4"/>
        <v>1.5078732772</v>
      </c>
    </row>
    <row r="286" spans="1:2" ht="12.75">
      <c r="A286" s="1">
        <v>0.13672</v>
      </c>
      <c r="B286" s="1">
        <f t="shared" si="4"/>
        <v>0.9047579728000004</v>
      </c>
    </row>
    <row r="287" spans="1:2" ht="12.75">
      <c r="A287" s="1">
        <v>0.11719</v>
      </c>
      <c r="B287" s="1">
        <f t="shared" si="4"/>
        <v>0.6032003206000001</v>
      </c>
    </row>
    <row r="288" spans="1:3" ht="12.75">
      <c r="A288" s="1">
        <v>0.097656</v>
      </c>
      <c r="B288" s="1">
        <f t="shared" si="4"/>
        <v>0.30158090544000027</v>
      </c>
      <c r="C288" t="s">
        <v>54</v>
      </c>
    </row>
    <row r="289" spans="1:2" ht="12.75">
      <c r="A289" s="1">
        <v>0.097656</v>
      </c>
      <c r="B289" s="1">
        <f t="shared" si="4"/>
        <v>0.30158090544000027</v>
      </c>
    </row>
    <row r="290" spans="1:2" ht="12.75">
      <c r="A290" s="1">
        <v>0.078125</v>
      </c>
      <c r="B290" s="1">
        <f t="shared" si="4"/>
        <v>7.812500000037303E-06</v>
      </c>
    </row>
    <row r="291" spans="1:2" ht="12.75">
      <c r="A291" s="1">
        <v>0.078125</v>
      </c>
      <c r="B291" s="1">
        <f t="shared" si="4"/>
        <v>7.812500000037303E-06</v>
      </c>
    </row>
    <row r="292" spans="1:2" ht="12.75">
      <c r="A292" s="1">
        <v>0.078125</v>
      </c>
      <c r="B292" s="1">
        <f t="shared" si="4"/>
        <v>7.812500000037303E-06</v>
      </c>
    </row>
    <row r="293" spans="1:2" ht="12.75">
      <c r="A293" s="1">
        <v>0.078125</v>
      </c>
      <c r="B293" s="1">
        <f t="shared" si="4"/>
        <v>7.812500000037303E-06</v>
      </c>
    </row>
    <row r="294" spans="1:2" ht="12.75">
      <c r="A294" s="1">
        <v>0.078125</v>
      </c>
      <c r="B294" s="1">
        <f t="shared" si="4"/>
        <v>7.812500000037303E-06</v>
      </c>
    </row>
    <row r="295" spans="1:2" ht="12.75">
      <c r="A295" s="1">
        <v>0.078125</v>
      </c>
      <c r="B295" s="1">
        <f t="shared" si="4"/>
        <v>7.812500000037303E-06</v>
      </c>
    </row>
    <row r="296" spans="1:2" ht="12.75">
      <c r="A296" s="1">
        <v>0.078125</v>
      </c>
      <c r="B296" s="1">
        <f t="shared" si="4"/>
        <v>7.812500000037303E-06</v>
      </c>
    </row>
    <row r="297" spans="1:2" ht="12.75">
      <c r="A297" s="1">
        <v>0.078125</v>
      </c>
      <c r="B297" s="1">
        <f t="shared" si="4"/>
        <v>7.812500000037303E-06</v>
      </c>
    </row>
    <row r="298" spans="1:2" ht="12.75">
      <c r="A298" s="1">
        <v>0.078125</v>
      </c>
      <c r="B298" s="1">
        <f t="shared" si="4"/>
        <v>7.812500000037303E-06</v>
      </c>
    </row>
    <row r="299" spans="1:2" ht="12.75">
      <c r="A299" s="1">
        <v>0.078125</v>
      </c>
      <c r="B299" s="1">
        <f t="shared" si="4"/>
        <v>7.812500000037303E-06</v>
      </c>
    </row>
    <row r="300" spans="1:2" ht="12.75">
      <c r="A300" s="1">
        <v>0.078125</v>
      </c>
      <c r="B300" s="1">
        <f t="shared" si="4"/>
        <v>7.812500000037303E-06</v>
      </c>
    </row>
    <row r="301" spans="1:2" ht="12.75">
      <c r="A301" s="1">
        <v>0.078125</v>
      </c>
      <c r="B301" s="1">
        <f t="shared" si="4"/>
        <v>7.812500000037303E-06</v>
      </c>
    </row>
    <row r="302" spans="1:2" ht="12.75">
      <c r="A302" s="1">
        <v>0.078125</v>
      </c>
      <c r="B302" s="1">
        <f t="shared" si="4"/>
        <v>7.812500000037303E-06</v>
      </c>
    </row>
    <row r="303" spans="1:2" ht="12.75">
      <c r="A303" s="1">
        <v>0.078125</v>
      </c>
      <c r="B303" s="1">
        <f t="shared" si="4"/>
        <v>7.812500000037303E-06</v>
      </c>
    </row>
    <row r="304" spans="1:2" ht="12.75">
      <c r="A304" s="1">
        <v>0.078125</v>
      </c>
      <c r="B304" s="1">
        <f t="shared" si="4"/>
        <v>7.812500000037303E-06</v>
      </c>
    </row>
    <row r="305" spans="1:2" ht="12.75">
      <c r="A305" s="1">
        <v>0.078125</v>
      </c>
      <c r="B305" s="1">
        <f t="shared" si="4"/>
        <v>7.812500000037303E-06</v>
      </c>
    </row>
    <row r="306" spans="1:2" ht="12.75">
      <c r="A306" s="1">
        <v>0.078125</v>
      </c>
      <c r="B306" s="1">
        <f t="shared" si="4"/>
        <v>7.812500000037303E-06</v>
      </c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76</v>
      </c>
    </row>
    <row r="3" spans="1:5" ht="12.75">
      <c r="A3" t="s">
        <v>77</v>
      </c>
      <c r="D3">
        <v>0.178</v>
      </c>
      <c r="E3" t="s">
        <v>80</v>
      </c>
    </row>
    <row r="4" spans="1:5" ht="12.75">
      <c r="A4" t="s">
        <v>79</v>
      </c>
      <c r="D4">
        <v>0.14</v>
      </c>
      <c r="E4" t="s">
        <v>80</v>
      </c>
    </row>
    <row r="5" spans="1:5" ht="12.75">
      <c r="A5" t="s">
        <v>79</v>
      </c>
      <c r="D5">
        <v>0.28</v>
      </c>
      <c r="E5" t="s">
        <v>48</v>
      </c>
    </row>
    <row r="6" spans="1:5" ht="12.75">
      <c r="A6" t="s">
        <v>78</v>
      </c>
      <c r="D6">
        <v>0.14</v>
      </c>
      <c r="E6" t="s">
        <v>80</v>
      </c>
    </row>
    <row r="7" spans="1:5" ht="12.75">
      <c r="A7" t="s">
        <v>78</v>
      </c>
      <c r="D7">
        <v>0.35</v>
      </c>
      <c r="E7" t="s">
        <v>48</v>
      </c>
    </row>
    <row r="8" spans="1:5" ht="12.75">
      <c r="A8" t="s">
        <v>81</v>
      </c>
      <c r="D8">
        <v>2.53</v>
      </c>
      <c r="E8" t="s">
        <v>48</v>
      </c>
    </row>
    <row r="9" spans="1:5" ht="12.75">
      <c r="A9" t="s">
        <v>85</v>
      </c>
      <c r="D9">
        <v>1.24</v>
      </c>
      <c r="E9" t="s">
        <v>48</v>
      </c>
    </row>
    <row r="10" ht="12.75">
      <c r="A10" t="s">
        <v>84</v>
      </c>
    </row>
    <row r="57" ht="12.75">
      <c r="H57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2005-03-06T20:40:44Z</dcterms:modified>
  <cp:category/>
  <cp:version/>
  <cp:contentType/>
  <cp:contentStatus/>
</cp:coreProperties>
</file>